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filterPrivacy="1" defaultThemeVersion="202300"/>
  <xr:revisionPtr revIDLastSave="0" documentId="13_ncr:1_{37AE071D-35A1-4624-9224-714EE3A2FA85}" xr6:coauthVersionLast="47" xr6:coauthVersionMax="47" xr10:uidLastSave="{00000000-0000-0000-0000-000000000000}"/>
  <bookViews>
    <workbookView xWindow="-120" yWindow="-120" windowWidth="20730" windowHeight="11160" xr2:uid="{F8D26E1D-1102-457D-A433-F3A111996103}"/>
  </bookViews>
  <sheets>
    <sheet name="様式1" sheetId="1" r:id="rId1"/>
    <sheet name="リスト（編集不可）" sheetId="11" r:id="rId2"/>
  </sheets>
  <definedNames>
    <definedName name="_1のⅠ">'リスト（編集不可）'!$G$2:$G$15</definedName>
    <definedName name="_1のⅡ">'リスト（編集不可）'!$G$16:$G$27</definedName>
    <definedName name="_2">'リスト（編集不可）'!$G$28:$G$38</definedName>
    <definedName name="_xlnm._FilterDatabase" localSheetId="0" hidden="1">様式1!$A$5:$BN$22</definedName>
    <definedName name="Ⅰの１">'リスト（編集不可）'!$G$2:$G$15</definedName>
    <definedName name="Ⅰの２">'リスト（編集不可）'!$G$16:$G$27</definedName>
    <definedName name="_xlnm.Print_Area" localSheetId="0">様式1!$A$1:$BN$22</definedName>
    <definedName name="_xlnm.Print_Titles" localSheetId="0">様式1!$3:$5</definedName>
    <definedName name="みどりの食料システム戦略の推進">'リスト（編集不可）'!$D$5</definedName>
    <definedName name="みどりの食料システム戦略の推進a">'リスト（編集不可）'!$G$28:$G$41</definedName>
    <definedName name="みどりの食料システム戦略の推進b">'リスト（編集不可）'!$I$2:$I$6</definedName>
    <definedName name="沖縄">'リスト（編集不可）'!$B$48</definedName>
    <definedName name="管轄局">'リスト（編集不可）'!$A$2:$A$10</definedName>
    <definedName name="関東">'リスト（編集不可）'!$B$9:$B$18</definedName>
    <definedName name="近畿">'リスト（編集不可）'!$B$26:$B$31</definedName>
    <definedName name="九州">'リスト（編集不可）'!$B$41:$B$47</definedName>
    <definedName name="耕種作物産地基幹施設整備">'リスト（編集不可）'!$J$10:$J$22</definedName>
    <definedName name="耕種作物産地基幹施設整備【輸出】">'リスト（編集不可）'!$J$34:$J$42</definedName>
    <definedName name="耕種作物小規模土地基盤整備">'リスト（編集不可）'!$J$2:$J$6</definedName>
    <definedName name="国内産糖・国内産いもでん粉工場再編合理化">'リスト（編集不可）'!$J$33</definedName>
    <definedName name="穀類乾燥調製貯蔵施設等再編整備">'リスト（編集不可）'!$J$33</definedName>
    <definedName name="作物区分">'リスト（編集不可）'!$H$2:$H$11</definedName>
    <definedName name="産地における戦略的な人材育成の推進">'リスト（編集不可）'!$D$6</definedName>
    <definedName name="産地における戦略的な人材育成の推進a">'リスト（編集不可）'!$G$42:$G$55</definedName>
    <definedName name="産地における戦略的な人材育成の推進b">'リスト（編集不可）'!$I$2:$I$6</definedName>
    <definedName name="産地競争力の強化">'リスト（編集不可）'!$D$2:$D$3</definedName>
    <definedName name="産地合理化の促進">'リスト（編集不可）'!$E$34:$E$39</definedName>
    <definedName name="産地合理化の促進a">'リスト（編集不可）'!$G$16:$G$27</definedName>
    <definedName name="産地合理化の促進b">'リスト（編集不可）'!$I$7:$I$12</definedName>
    <definedName name="産地収益力の強化に向けた総合的推進">'リスト（編集不可）'!$E$2:$E$33</definedName>
    <definedName name="産地収益力の強化に向けた総合的推進a">'リスト（編集不可）'!$G$2:$G$15</definedName>
    <definedName name="産地収益力の強化に向けた総合的推進b">'リスト（編集不可）'!$I$2:$I$6</definedName>
    <definedName name="飼料作物作付及び家畜放牧等条件整備">'リスト（編集不可）'!$J$7:$J$9</definedName>
    <definedName name="事業実施主体の区分">'リスト（編集不可）'!$F$2:$F$4</definedName>
    <definedName name="事業内容">'リスト（編集不可）'!$J$2:$J$31</definedName>
    <definedName name="集出荷貯蔵施設等再編利用">'リスト（編集不可）'!$J$33</definedName>
    <definedName name="食肉等流通体制再編整備">'リスト（編集不可）'!$J$33</definedName>
    <definedName name="食品流通">'リスト（編集不可）'!$I$13:$I$17</definedName>
    <definedName name="食品流通拠点整備の推進">'リスト（編集不可）'!$E$37:$E$41</definedName>
    <definedName name="新規区分" localSheetId="1">'リスト（編集不可）'!$K$2:$K$4</definedName>
    <definedName name="政策目的">'リスト（編集不可）'!$C$2:$C$5</definedName>
    <definedName name="畜産物産地基幹施設整備">'リスト（編集不可）'!$J$23:$J$29</definedName>
    <definedName name="中四国">'リスト（編集不可）'!$B$32:$B$40</definedName>
    <definedName name="東海">'リスト（編集不可）'!$B$23:$B$25</definedName>
    <definedName name="東北">'リスト（編集不可）'!$B$3:$B$8</definedName>
    <definedName name="乳業等再編整備">'リスト（編集不可）'!$J$30:$J$32</definedName>
    <definedName name="農業者の組織する団体">'リスト（編集不可）'!$K$2:$K$7</definedName>
    <definedName name="農業廃棄物処理施設整備">'リスト（編集不可）'!$J$33</definedName>
    <definedName name="農産物の輸出の推進">'リスト（編集不可）'!$E$42:$E$53</definedName>
    <definedName name="農産物の輸出の推進a">'リスト（編集不可）'!$G$56:$G$65</definedName>
    <definedName name="農産物の輸出の推進b">'リスト（編集不可）'!$I$18</definedName>
    <definedName name="農産物処理加工施設等再編利用">'リスト（編集不可）'!$J$33</definedName>
    <definedName name="北陸">'リスト（編集不可）'!$B$19:$B$22</definedName>
    <definedName name="本省">'リスト（編集不可）'!$B$2</definedName>
    <definedName name="優先枠">'リスト（編集不可）'!$L$2:$L$5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D9" i="1" l="1"/>
  <c r="BD10" i="1"/>
  <c r="BD11" i="1"/>
  <c r="BD12" i="1"/>
  <c r="BD13" i="1"/>
  <c r="BD14" i="1"/>
  <c r="BD15" i="1"/>
  <c r="BD16" i="1"/>
  <c r="BD17" i="1"/>
  <c r="BD18" i="1"/>
  <c r="BD19" i="1"/>
  <c r="BD20" i="1"/>
  <c r="BD21" i="1"/>
  <c r="BD22" i="1"/>
  <c r="AX9" i="1"/>
  <c r="AX10" i="1"/>
  <c r="AX11" i="1"/>
  <c r="AX12" i="1"/>
  <c r="AX13" i="1"/>
  <c r="AX14" i="1"/>
  <c r="AX15" i="1"/>
  <c r="AX16" i="1"/>
  <c r="AX17" i="1"/>
  <c r="AX18" i="1"/>
  <c r="AX19" i="1"/>
  <c r="AX20" i="1"/>
  <c r="AX21" i="1"/>
  <c r="AX22" i="1"/>
  <c r="AV9" i="1"/>
  <c r="AV10" i="1"/>
  <c r="AV11" i="1"/>
  <c r="AV12" i="1"/>
  <c r="AV13" i="1"/>
  <c r="AV14" i="1"/>
  <c r="AV15" i="1"/>
  <c r="AV16" i="1"/>
  <c r="AV17" i="1"/>
  <c r="AV18" i="1"/>
  <c r="AV19" i="1"/>
  <c r="AV20" i="1"/>
  <c r="AV21" i="1"/>
  <c r="AV22" i="1"/>
  <c r="AT9" i="1"/>
  <c r="AT10" i="1"/>
  <c r="AT11" i="1"/>
  <c r="AT12" i="1"/>
  <c r="AT13" i="1"/>
  <c r="AT14" i="1"/>
  <c r="AT15" i="1"/>
  <c r="AT16" i="1"/>
  <c r="AT17" i="1"/>
  <c r="AT18" i="1"/>
  <c r="AT19" i="1"/>
  <c r="AT20" i="1"/>
  <c r="AT21" i="1"/>
  <c r="AT22" i="1"/>
  <c r="AR9" i="1"/>
  <c r="AR10" i="1"/>
  <c r="AR11" i="1"/>
  <c r="AR12" i="1"/>
  <c r="AR13" i="1"/>
  <c r="AR14" i="1"/>
  <c r="AR15" i="1"/>
  <c r="AR16" i="1"/>
  <c r="AR17" i="1"/>
  <c r="AR18" i="1"/>
  <c r="AR19" i="1"/>
  <c r="AR20" i="1"/>
  <c r="AR21" i="1"/>
  <c r="AR22" i="1"/>
  <c r="AP9" i="1"/>
  <c r="AP10" i="1"/>
  <c r="AP11" i="1"/>
  <c r="AP12" i="1"/>
  <c r="AP13" i="1"/>
  <c r="AP14" i="1"/>
  <c r="AP15" i="1"/>
  <c r="AP16" i="1"/>
  <c r="AP17" i="1"/>
  <c r="AP18" i="1"/>
  <c r="AP19" i="1"/>
  <c r="AP20" i="1"/>
  <c r="AP21" i="1"/>
  <c r="AP22" i="1"/>
  <c r="BO7" i="1" a="1"/>
  <c r="BO7" i="1" s="1"/>
  <c r="BP7" i="1" a="1"/>
  <c r="BP7" i="1" s="1"/>
  <c r="BO8" i="1" a="1"/>
  <c r="BO8" i="1" s="1"/>
  <c r="BP8" i="1" a="1"/>
  <c r="BP8" i="1" s="1"/>
  <c r="BO9" i="1" a="1"/>
  <c r="BO9" i="1" s="1"/>
  <c r="BP9" i="1" a="1"/>
  <c r="BP9" i="1" s="1"/>
  <c r="BO10" i="1" a="1"/>
  <c r="BO10" i="1" s="1"/>
  <c r="BP10" i="1" a="1"/>
  <c r="BP10" i="1" s="1"/>
  <c r="BO11" i="1" a="1"/>
  <c r="BO11" i="1" s="1"/>
  <c r="BP11" i="1" a="1"/>
  <c r="BP11" i="1" s="1"/>
  <c r="BO12" i="1" a="1"/>
  <c r="BO12" i="1" s="1"/>
  <c r="BP12" i="1" a="1"/>
  <c r="BP12" i="1" s="1"/>
  <c r="BO13" i="1" a="1"/>
  <c r="BO13" i="1" s="1"/>
  <c r="BP13" i="1" a="1"/>
  <c r="BP13" i="1" s="1"/>
  <c r="BO14" i="1" a="1"/>
  <c r="BO14" i="1" s="1"/>
  <c r="BP14" i="1" a="1"/>
  <c r="BP14" i="1" s="1"/>
  <c r="BO15" i="1" a="1"/>
  <c r="BO15" i="1" s="1"/>
  <c r="BP15" i="1" a="1"/>
  <c r="BP15" i="1" s="1"/>
  <c r="BO16" i="1" a="1"/>
  <c r="BO16" i="1" s="1"/>
  <c r="BP16" i="1" a="1"/>
  <c r="BP16" i="1"/>
  <c r="BO17" i="1" a="1"/>
  <c r="BO17" i="1"/>
  <c r="BP17" i="1" a="1"/>
  <c r="BP17" i="1" s="1"/>
  <c r="BO18" i="1" a="1"/>
  <c r="BO18" i="1" s="1"/>
  <c r="BP18" i="1" a="1"/>
  <c r="BP18" i="1"/>
  <c r="BO19" i="1" a="1"/>
  <c r="BO19" i="1"/>
  <c r="BP19" i="1" a="1"/>
  <c r="BP19" i="1" s="1"/>
  <c r="BO20" i="1" a="1"/>
  <c r="BO20" i="1" s="1"/>
  <c r="BP20" i="1" a="1"/>
  <c r="BP20" i="1" s="1"/>
  <c r="BO21" i="1" a="1"/>
  <c r="BO21" i="1"/>
  <c r="BP21" i="1" a="1"/>
  <c r="BP21" i="1" s="1"/>
  <c r="BO22" i="1" a="1"/>
  <c r="BO22" i="1" s="1"/>
  <c r="BP22" i="1" a="1"/>
  <c r="BP22" i="1"/>
  <c r="BP6" i="1" a="1"/>
  <c r="BP6" i="1" s="1"/>
  <c r="BO6" i="1" a="1"/>
  <c r="BO6" i="1" s="1"/>
  <c r="AC8" i="1" l="1"/>
  <c r="AP7" i="1" l="1"/>
  <c r="AR7" i="1"/>
  <c r="AT7" i="1"/>
  <c r="AV7" i="1"/>
  <c r="AX7" i="1"/>
  <c r="BD7" i="1"/>
  <c r="AP8" i="1"/>
  <c r="AR8" i="1"/>
  <c r="AT8" i="1"/>
  <c r="AV8" i="1"/>
  <c r="AX8" i="1"/>
  <c r="BD8" i="1"/>
  <c r="AG8" i="1"/>
  <c r="AC9" i="1"/>
  <c r="AD9" i="1"/>
  <c r="AE9" i="1"/>
  <c r="AD10" i="1"/>
  <c r="AF11" i="1"/>
  <c r="AH12" i="1"/>
  <c r="AD14" i="1"/>
  <c r="AF15" i="1"/>
  <c r="AH16" i="1"/>
  <c r="AD18" i="1"/>
  <c r="AF19" i="1"/>
  <c r="AH20" i="1"/>
  <c r="AD22" i="1"/>
  <c r="BD6" i="1"/>
  <c r="AX6" i="1"/>
  <c r="AV6" i="1"/>
  <c r="AT6" i="1"/>
  <c r="AR6" i="1"/>
  <c r="AP6" i="1"/>
  <c r="AH8" i="1" l="1"/>
  <c r="AC18" i="1"/>
  <c r="AC14" i="1"/>
  <c r="AH21" i="1"/>
  <c r="AF20" i="1"/>
  <c r="AD19" i="1"/>
  <c r="AH17" i="1"/>
  <c r="AF16" i="1"/>
  <c r="AD15" i="1"/>
  <c r="AH13" i="1"/>
  <c r="AF12" i="1"/>
  <c r="AD11" i="1"/>
  <c r="AH9" i="1"/>
  <c r="AF8" i="1"/>
  <c r="AE19" i="1"/>
  <c r="AE15" i="1"/>
  <c r="AG21" i="1"/>
  <c r="AE20" i="1"/>
  <c r="AC19" i="1"/>
  <c r="AG17" i="1"/>
  <c r="AE16" i="1"/>
  <c r="AC15" i="1"/>
  <c r="AG13" i="1"/>
  <c r="AE12" i="1"/>
  <c r="AC11" i="1"/>
  <c r="AG9" i="1"/>
  <c r="AE8" i="1"/>
  <c r="AG20" i="1"/>
  <c r="AG16" i="1"/>
  <c r="AC10" i="1"/>
  <c r="AH22" i="1"/>
  <c r="AF21" i="1"/>
  <c r="AD20" i="1"/>
  <c r="AH18" i="1"/>
  <c r="AF17" i="1"/>
  <c r="AD16" i="1"/>
  <c r="AH14" i="1"/>
  <c r="AF13" i="1"/>
  <c r="AD12" i="1"/>
  <c r="AH10" i="1"/>
  <c r="AF9" i="1"/>
  <c r="AD8" i="1"/>
  <c r="AG12" i="1"/>
  <c r="AG22" i="1"/>
  <c r="AE21" i="1"/>
  <c r="AC20" i="1"/>
  <c r="AG18" i="1"/>
  <c r="AE17" i="1"/>
  <c r="AC16" i="1"/>
  <c r="AG14" i="1"/>
  <c r="AE13" i="1"/>
  <c r="AC12" i="1"/>
  <c r="AG10" i="1"/>
  <c r="AC22" i="1"/>
  <c r="AE11" i="1"/>
  <c r="AF22" i="1"/>
  <c r="AD21" i="1"/>
  <c r="AH19" i="1"/>
  <c r="AF18" i="1"/>
  <c r="AD17" i="1"/>
  <c r="AH15" i="1"/>
  <c r="AF14" i="1"/>
  <c r="AD13" i="1"/>
  <c r="AH11" i="1"/>
  <c r="AF10" i="1"/>
  <c r="AE22" i="1"/>
  <c r="AC21" i="1"/>
  <c r="AG19" i="1"/>
  <c r="AE18" i="1"/>
  <c r="AC17" i="1"/>
  <c r="AG15" i="1"/>
  <c r="AE14" i="1"/>
  <c r="AC13" i="1"/>
  <c r="AG11" i="1"/>
  <c r="AE10" i="1"/>
  <c r="AI17" i="1" l="1"/>
  <c r="AI12" i="1"/>
  <c r="AI18" i="1"/>
  <c r="AI10" i="1"/>
  <c r="AI22" i="1"/>
  <c r="AI14" i="1"/>
  <c r="AI21" i="1"/>
  <c r="AI19" i="1"/>
  <c r="AI11" i="1"/>
  <c r="AI16" i="1"/>
  <c r="AI13" i="1"/>
  <c r="AI15" i="1"/>
  <c r="AI20" i="1"/>
  <c r="AI7" i="1"/>
  <c r="AI6" i="1"/>
  <c r="AI8" i="1"/>
  <c r="AI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L3" authorId="0" shapeId="0" xr:uid="{BFA92F30-F89E-4F04-A1C2-7D4D7F44D4B6}">
      <text>
        <r>
          <rPr>
            <sz val="9"/>
            <color indexed="81"/>
            <rFont val="MS P ゴシック"/>
            <family val="3"/>
            <charset val="128"/>
          </rPr>
          <t xml:space="preserve">自動計算されませんので、必ず記載、確認してください。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<sst xmlns="http://schemas.openxmlformats.org/spreadsheetml/2006/main" count="454" uniqueCount="330">
  <si>
    <t>番号</t>
  </si>
  <si>
    <t>管轄局</t>
    <phoneticPr fontId="5"/>
  </si>
  <si>
    <t>都道府県名</t>
  </si>
  <si>
    <t>市町村名</t>
  </si>
  <si>
    <t>地区名</t>
  </si>
  <si>
    <t>メニュー①</t>
  </si>
  <si>
    <t>メニュー②</t>
  </si>
  <si>
    <t>メニュー③</t>
  </si>
  <si>
    <t>事業実施主体名</t>
  </si>
  <si>
    <t>事業実施主体の種類</t>
  </si>
  <si>
    <t>農業者の組織する団体
※事業実施主体の種類が「農業者の組織する団体」の場合に選択</t>
    <rPh sb="13" eb="15">
      <t>ジギョウ</t>
    </rPh>
    <rPh sb="15" eb="17">
      <t>ジッシ</t>
    </rPh>
    <rPh sb="17" eb="19">
      <t>シュタイ</t>
    </rPh>
    <rPh sb="20" eb="22">
      <t>シュルイ</t>
    </rPh>
    <rPh sb="24" eb="27">
      <t>ノウギョウシャ</t>
    </rPh>
    <rPh sb="28" eb="30">
      <t>ソシキ</t>
    </rPh>
    <rPh sb="32" eb="34">
      <t>ダンタイ</t>
    </rPh>
    <rPh sb="36" eb="38">
      <t>バアイ</t>
    </rPh>
    <rPh sb="39" eb="41">
      <t>センタク</t>
    </rPh>
    <phoneticPr fontId="4"/>
  </si>
  <si>
    <t>対象作物・畜種名等</t>
  </si>
  <si>
    <t>事業内容</t>
  </si>
  <si>
    <t>交付率</t>
    <rPh sb="0" eb="3">
      <t>コウフリツ</t>
    </rPh>
    <phoneticPr fontId="6"/>
  </si>
  <si>
    <t>上限事業費対象の単位当たり事業費</t>
  </si>
  <si>
    <t>完了年月日</t>
  </si>
  <si>
    <t>複数年事業</t>
    <rPh sb="0" eb="2">
      <t>フクスウ</t>
    </rPh>
    <rPh sb="2" eb="3">
      <t>ネン</t>
    </rPh>
    <phoneticPr fontId="4"/>
  </si>
  <si>
    <t>小計①</t>
  </si>
  <si>
    <t>小計②</t>
  </si>
  <si>
    <r>
      <t>都道府県加算（別表３</t>
    </r>
    <r>
      <rPr>
        <sz val="11"/>
        <color theme="1"/>
        <rFont val="ＭＳ Ｐゴシック"/>
        <family val="3"/>
        <charset val="128"/>
      </rPr>
      <t>）</t>
    </r>
    <rPh sb="7" eb="9">
      <t>ベッピョウ</t>
    </rPh>
    <phoneticPr fontId="5"/>
  </si>
  <si>
    <t>小計③</t>
  </si>
  <si>
    <r>
      <t>地域計画加算（別表４</t>
    </r>
    <r>
      <rPr>
        <sz val="11"/>
        <color theme="1"/>
        <rFont val="ＭＳ Ｐゴシック"/>
        <family val="3"/>
        <charset val="128"/>
      </rPr>
      <t>）</t>
    </r>
    <rPh sb="0" eb="4">
      <t>チイキケイカク</t>
    </rPh>
    <rPh sb="7" eb="9">
      <t>ベッピョウ</t>
    </rPh>
    <phoneticPr fontId="5"/>
  </si>
  <si>
    <t>小計④</t>
    <phoneticPr fontId="4"/>
  </si>
  <si>
    <t>輸入農畜産物の国産への切替えの推進加算（別表５）</t>
    <rPh sb="20" eb="22">
      <t>ベッピョウ</t>
    </rPh>
    <phoneticPr fontId="5"/>
  </si>
  <si>
    <t>小計⑤</t>
    <phoneticPr fontId="4"/>
  </si>
  <si>
    <t>みどりの食料システム戦略の推進加算（別表６）</t>
    <rPh sb="18" eb="20">
      <t>ベッピョウ</t>
    </rPh>
    <phoneticPr fontId="5"/>
  </si>
  <si>
    <t>小計⑥</t>
    <phoneticPr fontId="5"/>
  </si>
  <si>
    <t>優先枠加算（別表７）
※いずれか一つのみ</t>
    <rPh sb="0" eb="3">
      <t>ユウセンワク</t>
    </rPh>
    <rPh sb="6" eb="8">
      <t>ベッピョウ</t>
    </rPh>
    <rPh sb="16" eb="17">
      <t>ヒト</t>
    </rPh>
    <phoneticPr fontId="5"/>
  </si>
  <si>
    <t>小計⑦</t>
    <phoneticPr fontId="5"/>
  </si>
  <si>
    <t>ポイント総計</t>
  </si>
  <si>
    <t>県内優先順位</t>
  </si>
  <si>
    <t>備考</t>
  </si>
  <si>
    <t>工種</t>
  </si>
  <si>
    <t>施設区分</t>
  </si>
  <si>
    <t>施設の種類</t>
  </si>
  <si>
    <t>主な整備内容</t>
  </si>
  <si>
    <t>事業費_x000D_
（円）</t>
  </si>
  <si>
    <t>負担区分</t>
  </si>
  <si>
    <t>全体事業費_x000D_
（円）</t>
  </si>
  <si>
    <t>事業_x000D_
期間</t>
  </si>
  <si>
    <t>成果目標Ⅰ_x000D_
ポイント</t>
  </si>
  <si>
    <t>成果目標Ⅱ_x000D_
ポイント</t>
  </si>
  <si>
    <t>環境負荷低減の取組推進加算</t>
    <phoneticPr fontId="5"/>
  </si>
  <si>
    <t>中山間地域の競争力強化</t>
    <phoneticPr fontId="5"/>
  </si>
  <si>
    <t>重点政策推進の取組</t>
    <phoneticPr fontId="5"/>
  </si>
  <si>
    <t>再編合理化</t>
    <rPh sb="0" eb="5">
      <t>サイヘンゴウリカ</t>
    </rPh>
    <phoneticPr fontId="5"/>
  </si>
  <si>
    <t>物流革新に向けた取組</t>
    <phoneticPr fontId="5"/>
  </si>
  <si>
    <t>別表10</t>
    <rPh sb="0" eb="2">
      <t>ベッピョウ</t>
    </rPh>
    <phoneticPr fontId="5"/>
  </si>
  <si>
    <t>別表11</t>
    <rPh sb="0" eb="2">
      <t>ベッピョウ</t>
    </rPh>
    <phoneticPr fontId="5"/>
  </si>
  <si>
    <t>交付金要望額_x000D_
（円）</t>
  </si>
  <si>
    <t>その他_x000D_
（円）</t>
  </si>
  <si>
    <t>交付金_x000D_
要望額_x000D_
（円）</t>
  </si>
  <si>
    <t>類別</t>
    <rPh sb="0" eb="2">
      <t>ルイベツ</t>
    </rPh>
    <phoneticPr fontId="4"/>
  </si>
  <si>
    <t>成果_x000D_
目標</t>
  </si>
  <si>
    <t>現況</t>
    <phoneticPr fontId="4"/>
  </si>
  <si>
    <t>水田農業の高収益化</t>
  </si>
  <si>
    <t>畑作物の本作化</t>
  </si>
  <si>
    <t>みどりの食料システム戦略の推進関連事業連携加算</t>
    <phoneticPr fontId="4"/>
  </si>
  <si>
    <t>みどりの食料システム戦略の推進加算</t>
    <phoneticPr fontId="4"/>
  </si>
  <si>
    <t>有機農畜産物等の取組加算</t>
    <rPh sb="0" eb="7">
      <t>ユウキノウチクサンブツトウ</t>
    </rPh>
    <rPh sb="8" eb="12">
      <t>トリクミカサン</t>
    </rPh>
    <phoneticPr fontId="5"/>
  </si>
  <si>
    <t>グリーン化モデル施設との連携加算</t>
    <rPh sb="4" eb="5">
      <t>カ</t>
    </rPh>
    <rPh sb="8" eb="10">
      <t>シセツ</t>
    </rPh>
    <rPh sb="12" eb="14">
      <t>レンケイ</t>
    </rPh>
    <rPh sb="14" eb="16">
      <t>カサン</t>
    </rPh>
    <phoneticPr fontId="5"/>
  </si>
  <si>
    <t>↓リスト選択用のため削除しない</t>
    <rPh sb="4" eb="6">
      <t>センタク</t>
    </rPh>
    <rPh sb="6" eb="7">
      <t>ヨウ</t>
    </rPh>
    <rPh sb="10" eb="12">
      <t>サクジョ</t>
    </rPh>
    <phoneticPr fontId="4"/>
  </si>
  <si>
    <t>関東</t>
    <rPh sb="0" eb="2">
      <t>カントウ</t>
    </rPh>
    <phoneticPr fontId="6"/>
  </si>
  <si>
    <t>栃木県</t>
  </si>
  <si>
    <t>あ町</t>
    <rPh sb="1" eb="2">
      <t>チョウ</t>
    </rPh>
    <phoneticPr fontId="4"/>
  </si>
  <si>
    <t>い地区</t>
    <rPh sb="1" eb="3">
      <t>チク</t>
    </rPh>
    <phoneticPr fontId="4"/>
  </si>
  <si>
    <t>産地競争力の強化</t>
    <rPh sb="0" eb="2">
      <t>サンチ</t>
    </rPh>
    <rPh sb="2" eb="5">
      <t>キョウソウリョク</t>
    </rPh>
    <rPh sb="6" eb="8">
      <t>キョウカ</t>
    </rPh>
    <phoneticPr fontId="6"/>
  </si>
  <si>
    <t>産地収益力の強化に向けた総合的推進</t>
    <rPh sb="0" eb="2">
      <t>サンチ</t>
    </rPh>
    <rPh sb="2" eb="5">
      <t>シュウエキリョク</t>
    </rPh>
    <rPh sb="6" eb="8">
      <t>キョウカ</t>
    </rPh>
    <rPh sb="9" eb="10">
      <t>ム</t>
    </rPh>
    <rPh sb="12" eb="15">
      <t>ソウゴウテキ</t>
    </rPh>
    <rPh sb="15" eb="17">
      <t>スイシン</t>
    </rPh>
    <phoneticPr fontId="6"/>
  </si>
  <si>
    <t>野菜</t>
    <rPh sb="0" eb="2">
      <t>ヤサイ</t>
    </rPh>
    <phoneticPr fontId="6"/>
  </si>
  <si>
    <t>○○コンソーシアム</t>
    <phoneticPr fontId="4"/>
  </si>
  <si>
    <t>コンソーシアム</t>
  </si>
  <si>
    <t>野菜（アスパラガス）</t>
    <rPh sb="0" eb="2">
      <t>ヤサイ</t>
    </rPh>
    <phoneticPr fontId="4"/>
  </si>
  <si>
    <t>耕種作物産地基幹施設整備</t>
    <rPh sb="0" eb="2">
      <t>コウシュ</t>
    </rPh>
    <rPh sb="2" eb="4">
      <t>サクモツ</t>
    </rPh>
    <rPh sb="4" eb="6">
      <t>サンチ</t>
    </rPh>
    <rPh sb="6" eb="8">
      <t>キカン</t>
    </rPh>
    <rPh sb="8" eb="10">
      <t>シセツ</t>
    </rPh>
    <rPh sb="10" eb="12">
      <t>セイビ</t>
    </rPh>
    <phoneticPr fontId="6"/>
  </si>
  <si>
    <t>生産技術高度化施設</t>
    <rPh sb="0" eb="2">
      <t>セイサン</t>
    </rPh>
    <rPh sb="2" eb="4">
      <t>ギジュツ</t>
    </rPh>
    <rPh sb="4" eb="7">
      <t>コウドカ</t>
    </rPh>
    <rPh sb="7" eb="9">
      <t>シセツ</t>
    </rPh>
    <phoneticPr fontId="6"/>
  </si>
  <si>
    <t>低コスト耐候性ハウス</t>
    <rPh sb="0" eb="1">
      <t>テイ</t>
    </rPh>
    <rPh sb="4" eb="7">
      <t>タイコウセイ</t>
    </rPh>
    <phoneticPr fontId="4"/>
  </si>
  <si>
    <t>【生産技術高度化施設】
・低コスト耐候性ハウス
（○棟、○㎡（栽培室：○㎡、管理室：○㎡）、暖房設備、複合環境制御装置、細霧冷房装置、CO2局所施用装置、循環扇　等）</t>
    <phoneticPr fontId="4"/>
  </si>
  <si>
    <t>1/2以内</t>
    <rPh sb="3" eb="5">
      <t>イナイ</t>
    </rPh>
    <phoneticPr fontId="4"/>
  </si>
  <si>
    <t>東海</t>
    <rPh sb="0" eb="2">
      <t>トウカイ</t>
    </rPh>
    <phoneticPr fontId="6"/>
  </si>
  <si>
    <t>愛知県</t>
  </si>
  <si>
    <t>い町</t>
    <rPh sb="1" eb="2">
      <t>マチ</t>
    </rPh>
    <phoneticPr fontId="4"/>
  </si>
  <si>
    <t>ろ地区</t>
    <rPh sb="1" eb="3">
      <t>チク</t>
    </rPh>
    <phoneticPr fontId="4"/>
  </si>
  <si>
    <t>みどりの食料システム戦略の推進</t>
    <rPh sb="4" eb="6">
      <t>ショクリョウ</t>
    </rPh>
    <rPh sb="10" eb="12">
      <t>センリャク</t>
    </rPh>
    <rPh sb="13" eb="15">
      <t>スイシン</t>
    </rPh>
    <phoneticPr fontId="6"/>
  </si>
  <si>
    <t>○○組合</t>
    <rPh sb="2" eb="4">
      <t>クミアイ</t>
    </rPh>
    <phoneticPr fontId="4"/>
  </si>
  <si>
    <t>農業者の組織する団体</t>
    <rPh sb="0" eb="3">
      <t>ノウギョウシャ</t>
    </rPh>
    <rPh sb="4" eb="6">
      <t>ソシキ</t>
    </rPh>
    <rPh sb="8" eb="10">
      <t>ダンタイ</t>
    </rPh>
    <phoneticPr fontId="6"/>
  </si>
  <si>
    <t>農業協同組合</t>
    <rPh sb="0" eb="2">
      <t>ノウギョウ</t>
    </rPh>
    <rPh sb="2" eb="4">
      <t>キョウドウ</t>
    </rPh>
    <rPh sb="4" eb="6">
      <t>クミアイ</t>
    </rPh>
    <phoneticPr fontId="6"/>
  </si>
  <si>
    <t>水稲</t>
    <rPh sb="0" eb="2">
      <t>スイトウ</t>
    </rPh>
    <phoneticPr fontId="4"/>
  </si>
  <si>
    <t>穀類乾燥調製貯蔵施設</t>
    <rPh sb="0" eb="2">
      <t>コクルイ</t>
    </rPh>
    <rPh sb="2" eb="4">
      <t>カンソウ</t>
    </rPh>
    <rPh sb="4" eb="6">
      <t>チョウセイ</t>
    </rPh>
    <rPh sb="6" eb="8">
      <t>チョゾウ</t>
    </rPh>
    <rPh sb="8" eb="10">
      <t>シセツ</t>
    </rPh>
    <phoneticPr fontId="6"/>
  </si>
  <si>
    <t>穀類乾燥調製貯蔵施設</t>
    <phoneticPr fontId="4"/>
  </si>
  <si>
    <t>【穀類乾燥調製貯蔵施設】
・建屋新設1棟○㎡
・一時貯留施設（貯留ビン○t×２基）
・付帯設備工事、設計監理一式</t>
    <rPh sb="24" eb="26">
      <t>イチジ</t>
    </rPh>
    <rPh sb="26" eb="28">
      <t>チョリュウ</t>
    </rPh>
    <rPh sb="28" eb="30">
      <t>シセツ</t>
    </rPh>
    <phoneticPr fontId="4"/>
  </si>
  <si>
    <t>○○千円/t</t>
    <rPh sb="2" eb="3">
      <t>セン</t>
    </rPh>
    <rPh sb="3" eb="4">
      <t>エン</t>
    </rPh>
    <phoneticPr fontId="4"/>
  </si>
  <si>
    <t>〈記入上の注意〉</t>
    <rPh sb="1" eb="3">
      <t>キニュウ</t>
    </rPh>
    <rPh sb="3" eb="4">
      <t>ジョウ</t>
    </rPh>
    <rPh sb="5" eb="7">
      <t>チュウイ</t>
    </rPh>
    <phoneticPr fontId="3"/>
  </si>
  <si>
    <t>要望提出にあたっては、必ず本様式により作成し、古い様式等を使用しないでください。</t>
    <rPh sb="23" eb="24">
      <t>フル</t>
    </rPh>
    <rPh sb="25" eb="27">
      <t>ヨウシキ</t>
    </rPh>
    <phoneticPr fontId="3"/>
  </si>
  <si>
    <t>様式の行や列の結合、列の追加等の様式の変更は行わないでください。</t>
    <rPh sb="0" eb="2">
      <t>ヨウシキ</t>
    </rPh>
    <rPh sb="3" eb="4">
      <t>ギョウ</t>
    </rPh>
    <rPh sb="5" eb="6">
      <t>レツ</t>
    </rPh>
    <rPh sb="7" eb="9">
      <t>ケツゴウ</t>
    </rPh>
    <rPh sb="10" eb="11">
      <t>レツ</t>
    </rPh>
    <rPh sb="12" eb="14">
      <t>ツイカ</t>
    </rPh>
    <rPh sb="14" eb="15">
      <t>トウ</t>
    </rPh>
    <rPh sb="16" eb="18">
      <t>ヨウシキ</t>
    </rPh>
    <rPh sb="19" eb="21">
      <t>ヘンコウ</t>
    </rPh>
    <rPh sb="22" eb="23">
      <t>オコナ</t>
    </rPh>
    <phoneticPr fontId="3"/>
  </si>
  <si>
    <t>新規事業のうち事業期間が複数年にわたる事業の場合は、本様式に加えて様式２を作成してください。</t>
    <rPh sb="0" eb="2">
      <t>シンキ</t>
    </rPh>
    <rPh sb="2" eb="4">
      <t>ジギョウ</t>
    </rPh>
    <rPh sb="7" eb="9">
      <t>ジギョウ</t>
    </rPh>
    <rPh sb="9" eb="11">
      <t>キカン</t>
    </rPh>
    <rPh sb="12" eb="15">
      <t>フクスウネン</t>
    </rPh>
    <rPh sb="19" eb="21">
      <t>ジギョウ</t>
    </rPh>
    <rPh sb="22" eb="24">
      <t>バアイ</t>
    </rPh>
    <rPh sb="26" eb="27">
      <t>ホン</t>
    </rPh>
    <rPh sb="27" eb="29">
      <t>ヨウシキ</t>
    </rPh>
    <rPh sb="30" eb="31">
      <t>クワ</t>
    </rPh>
    <rPh sb="33" eb="35">
      <t>ヨウシキ</t>
    </rPh>
    <rPh sb="37" eb="39">
      <t>サクセイ</t>
    </rPh>
    <phoneticPr fontId="3"/>
  </si>
  <si>
    <t>「市町村名」の欄については、都道府県が事業を行う場合には省略してください。</t>
    <rPh sb="1" eb="4">
      <t>シチョウソン</t>
    </rPh>
    <rPh sb="4" eb="5">
      <t>メイ</t>
    </rPh>
    <rPh sb="7" eb="8">
      <t>ラン</t>
    </rPh>
    <rPh sb="14" eb="18">
      <t>トドウフケン</t>
    </rPh>
    <rPh sb="19" eb="21">
      <t>ジギョウ</t>
    </rPh>
    <rPh sb="22" eb="23">
      <t>オコナ</t>
    </rPh>
    <rPh sb="24" eb="26">
      <t>バアイ</t>
    </rPh>
    <rPh sb="28" eb="30">
      <t>ショウリャク</t>
    </rPh>
    <phoneticPr fontId="3"/>
  </si>
  <si>
    <t>「事業内容」の欄については、整備する施設名、施設の規模、処理量、施設等附帯事業の内容等を含めて記入してください。</t>
    <rPh sb="14" eb="16">
      <t>セイビ</t>
    </rPh>
    <rPh sb="18" eb="21">
      <t>シセツメイ</t>
    </rPh>
    <rPh sb="40" eb="42">
      <t>ナイヨウ</t>
    </rPh>
    <phoneticPr fontId="3"/>
  </si>
  <si>
    <t>「交付額」欄は、上限要望額以内で記入してください。</t>
    <rPh sb="1" eb="4">
      <t>コウフガク</t>
    </rPh>
    <rPh sb="5" eb="6">
      <t>ラン</t>
    </rPh>
    <rPh sb="8" eb="10">
      <t>ジョウゲン</t>
    </rPh>
    <rPh sb="10" eb="12">
      <t>ヨウボウ</t>
    </rPh>
    <rPh sb="12" eb="13">
      <t>ガク</t>
    </rPh>
    <rPh sb="13" eb="15">
      <t>イナイ</t>
    </rPh>
    <rPh sb="16" eb="18">
      <t>キニュウ</t>
    </rPh>
    <phoneticPr fontId="3"/>
  </si>
  <si>
    <t>「複数年事業」の欄にあっては、複数年度に及ぶ事業実施期間全体の事業費及び交付金要望額、事業実施期間（○年度～○年度）について記入してください。</t>
    <rPh sb="1" eb="3">
      <t>フクスウ</t>
    </rPh>
    <rPh sb="3" eb="4">
      <t>ネン</t>
    </rPh>
    <rPh sb="4" eb="6">
      <t>ジギョウ</t>
    </rPh>
    <rPh sb="8" eb="9">
      <t>ラン</t>
    </rPh>
    <rPh sb="15" eb="17">
      <t>フクスウ</t>
    </rPh>
    <rPh sb="17" eb="19">
      <t>ネンド</t>
    </rPh>
    <rPh sb="20" eb="21">
      <t>オヨ</t>
    </rPh>
    <rPh sb="22" eb="24">
      <t>ジギョウ</t>
    </rPh>
    <rPh sb="24" eb="26">
      <t>ジッシ</t>
    </rPh>
    <rPh sb="26" eb="28">
      <t>キカン</t>
    </rPh>
    <rPh sb="28" eb="30">
      <t>ゼンタイ</t>
    </rPh>
    <rPh sb="31" eb="34">
      <t>ジギョウヒ</t>
    </rPh>
    <rPh sb="34" eb="35">
      <t>オヨ</t>
    </rPh>
    <rPh sb="36" eb="39">
      <t>コウフキン</t>
    </rPh>
    <rPh sb="39" eb="41">
      <t>ヨウボウ</t>
    </rPh>
    <rPh sb="41" eb="42">
      <t>ガク</t>
    </rPh>
    <rPh sb="43" eb="45">
      <t>ジギョウ</t>
    </rPh>
    <rPh sb="45" eb="47">
      <t>ジッシ</t>
    </rPh>
    <rPh sb="47" eb="49">
      <t>キカン</t>
    </rPh>
    <rPh sb="51" eb="53">
      <t>ネンド</t>
    </rPh>
    <rPh sb="55" eb="57">
      <t>ネンド</t>
    </rPh>
    <rPh sb="62" eb="64">
      <t>キニュウ</t>
    </rPh>
    <phoneticPr fontId="3"/>
  </si>
  <si>
    <t>同一ポイントの地区が複数ある場合には、「県内優先順位」欄に、採択の優先順位が高い順に番号を記入してください。</t>
    <rPh sb="7" eb="9">
      <t>チク</t>
    </rPh>
    <rPh sb="20" eb="22">
      <t>ケンナイ</t>
    </rPh>
    <rPh sb="22" eb="24">
      <t>ユウセン</t>
    </rPh>
    <rPh sb="24" eb="26">
      <t>ジュンイ</t>
    </rPh>
    <rPh sb="27" eb="28">
      <t>ラン</t>
    </rPh>
    <rPh sb="30" eb="32">
      <t>サイタク</t>
    </rPh>
    <rPh sb="33" eb="35">
      <t>ユウセン</t>
    </rPh>
    <rPh sb="35" eb="37">
      <t>ジュンイ</t>
    </rPh>
    <rPh sb="38" eb="39">
      <t>タカ</t>
    </rPh>
    <rPh sb="40" eb="41">
      <t>ジュン</t>
    </rPh>
    <rPh sb="42" eb="44">
      <t>バンゴウ</t>
    </rPh>
    <rPh sb="45" eb="47">
      <t>キニュウ</t>
    </rPh>
    <phoneticPr fontId="3"/>
  </si>
  <si>
    <t>管轄局</t>
    <rPh sb="0" eb="3">
      <t>カンカツキョク</t>
    </rPh>
    <phoneticPr fontId="6"/>
  </si>
  <si>
    <t>都道府県名</t>
    <rPh sb="0" eb="4">
      <t>トドウフケン</t>
    </rPh>
    <rPh sb="4" eb="5">
      <t>メイ</t>
    </rPh>
    <phoneticPr fontId="6"/>
  </si>
  <si>
    <t>その他</t>
    <rPh sb="2" eb="3">
      <t>タ</t>
    </rPh>
    <phoneticPr fontId="6"/>
  </si>
  <si>
    <t>九州</t>
    <rPh sb="0" eb="2">
      <t>キュウシュウ</t>
    </rPh>
    <phoneticPr fontId="6"/>
  </si>
  <si>
    <t>大分県</t>
  </si>
  <si>
    <t>土地利用型作物（稲（新規需要米を除く。））</t>
    <rPh sb="0" eb="2">
      <t>トチ</t>
    </rPh>
    <rPh sb="2" eb="5">
      <t>リヨウガタ</t>
    </rPh>
    <rPh sb="5" eb="7">
      <t>サクモツ</t>
    </rPh>
    <rPh sb="8" eb="9">
      <t>イネ</t>
    </rPh>
    <rPh sb="10" eb="12">
      <t>シンキ</t>
    </rPh>
    <rPh sb="12" eb="14">
      <t>ジュヨウ</t>
    </rPh>
    <rPh sb="14" eb="15">
      <t>マイ</t>
    </rPh>
    <rPh sb="16" eb="17">
      <t>ノゾ</t>
    </rPh>
    <phoneticPr fontId="6"/>
  </si>
  <si>
    <t>都道府県</t>
    <rPh sb="0" eb="4">
      <t>トドウフケン</t>
    </rPh>
    <phoneticPr fontId="6"/>
  </si>
  <si>
    <t>産地における戦略的な人材育成の推進</t>
    <phoneticPr fontId="4"/>
  </si>
  <si>
    <t>メニュー①</t>
    <phoneticPr fontId="6"/>
  </si>
  <si>
    <t>メニュー②</t>
    <phoneticPr fontId="6"/>
  </si>
  <si>
    <t>メニュー③</t>
    <phoneticPr fontId="6"/>
  </si>
  <si>
    <t>事業実施主体の種類</t>
    <rPh sb="0" eb="2">
      <t>ジギョウ</t>
    </rPh>
    <rPh sb="2" eb="4">
      <t>ジッシ</t>
    </rPh>
    <rPh sb="4" eb="6">
      <t>シュタイ</t>
    </rPh>
    <rPh sb="7" eb="9">
      <t>シュルイ</t>
    </rPh>
    <phoneticPr fontId="6"/>
  </si>
  <si>
    <t>作物区分</t>
    <phoneticPr fontId="6"/>
  </si>
  <si>
    <t>事業内容（工種）</t>
    <rPh sb="5" eb="7">
      <t>コウシュ</t>
    </rPh>
    <phoneticPr fontId="6"/>
  </si>
  <si>
    <t>事業内容（施設区分）</t>
    <rPh sb="0" eb="2">
      <t>ジギョウ</t>
    </rPh>
    <rPh sb="2" eb="4">
      <t>ナイヨウ</t>
    </rPh>
    <rPh sb="5" eb="7">
      <t>シセツ</t>
    </rPh>
    <rPh sb="7" eb="9">
      <t>クブン</t>
    </rPh>
    <phoneticPr fontId="6"/>
  </si>
  <si>
    <t>優先枠</t>
    <rPh sb="0" eb="2">
      <t>ユウセン</t>
    </rPh>
    <rPh sb="2" eb="3">
      <t>ワク</t>
    </rPh>
    <phoneticPr fontId="6"/>
  </si>
  <si>
    <t>本省</t>
    <rPh sb="0" eb="2">
      <t>ホンショウ</t>
    </rPh>
    <phoneticPr fontId="6"/>
  </si>
  <si>
    <t>北海道</t>
  </si>
  <si>
    <t>土地利用型作物（稲）</t>
    <rPh sb="0" eb="4">
      <t>トチリヨウ</t>
    </rPh>
    <rPh sb="4" eb="5">
      <t>ガタ</t>
    </rPh>
    <rPh sb="5" eb="7">
      <t>サクモツ</t>
    </rPh>
    <rPh sb="8" eb="9">
      <t>イネ</t>
    </rPh>
    <phoneticPr fontId="6"/>
  </si>
  <si>
    <t>耕種作物小規模土地基盤整備</t>
    <rPh sb="0" eb="2">
      <t>コウシュ</t>
    </rPh>
    <rPh sb="2" eb="4">
      <t>サクモツ</t>
    </rPh>
    <rPh sb="4" eb="5">
      <t>コ</t>
    </rPh>
    <rPh sb="5" eb="7">
      <t>キボ</t>
    </rPh>
    <rPh sb="7" eb="9">
      <t>トチ</t>
    </rPh>
    <rPh sb="9" eb="11">
      <t>キバン</t>
    </rPh>
    <rPh sb="11" eb="13">
      <t>セイビ</t>
    </rPh>
    <phoneticPr fontId="6"/>
  </si>
  <si>
    <t>ほ場整備</t>
    <rPh sb="1" eb="2">
      <t>ジョウ</t>
    </rPh>
    <rPh sb="2" eb="4">
      <t>セイビ</t>
    </rPh>
    <phoneticPr fontId="6"/>
  </si>
  <si>
    <t>農業協同組合連合会</t>
    <rPh sb="0" eb="2">
      <t>ノウギョウ</t>
    </rPh>
    <rPh sb="2" eb="4">
      <t>キョウドウ</t>
    </rPh>
    <rPh sb="4" eb="6">
      <t>クミアイ</t>
    </rPh>
    <rPh sb="6" eb="9">
      <t>レンゴウカイ</t>
    </rPh>
    <phoneticPr fontId="6"/>
  </si>
  <si>
    <t>重点政策推進の取組</t>
    <rPh sb="0" eb="2">
      <t>ジュウテン</t>
    </rPh>
    <rPh sb="2" eb="4">
      <t>セイサク</t>
    </rPh>
    <rPh sb="4" eb="6">
      <t>スイシン</t>
    </rPh>
    <rPh sb="7" eb="9">
      <t>トリクミ</t>
    </rPh>
    <phoneticPr fontId="6"/>
  </si>
  <si>
    <t>東北</t>
    <rPh sb="0" eb="2">
      <t>トウホク</t>
    </rPh>
    <phoneticPr fontId="6"/>
  </si>
  <si>
    <t>青森県</t>
  </si>
  <si>
    <t>産地合理化の促進</t>
    <rPh sb="0" eb="2">
      <t>サンチ</t>
    </rPh>
    <rPh sb="2" eb="5">
      <t>ゴウリカ</t>
    </rPh>
    <rPh sb="6" eb="8">
      <t>ソクシン</t>
    </rPh>
    <phoneticPr fontId="6"/>
  </si>
  <si>
    <t>土地利用型作物（新規需要米）</t>
    <rPh sb="0" eb="4">
      <t>トチリヨウ</t>
    </rPh>
    <rPh sb="4" eb="5">
      <t>ガタ</t>
    </rPh>
    <rPh sb="5" eb="7">
      <t>サクモツ</t>
    </rPh>
    <rPh sb="8" eb="10">
      <t>シンキ</t>
    </rPh>
    <rPh sb="10" eb="12">
      <t>ジュヨウ</t>
    </rPh>
    <rPh sb="12" eb="13">
      <t>マイ</t>
    </rPh>
    <phoneticPr fontId="6"/>
  </si>
  <si>
    <t>市町村</t>
    <rPh sb="0" eb="3">
      <t>シチョウソン</t>
    </rPh>
    <phoneticPr fontId="6"/>
  </si>
  <si>
    <t>土地利用型作物（稲以外）</t>
    <rPh sb="0" eb="4">
      <t>トチリヨウ</t>
    </rPh>
    <rPh sb="4" eb="5">
      <t>ガタ</t>
    </rPh>
    <rPh sb="5" eb="7">
      <t>サクモツ</t>
    </rPh>
    <rPh sb="8" eb="9">
      <t>イネ</t>
    </rPh>
    <rPh sb="9" eb="11">
      <t>イガイ</t>
    </rPh>
    <phoneticPr fontId="6"/>
  </si>
  <si>
    <t>飼料作物作付及び家畜放牧等条件整備</t>
    <rPh sb="0" eb="2">
      <t>シリョウ</t>
    </rPh>
    <rPh sb="2" eb="4">
      <t>サクモツ</t>
    </rPh>
    <rPh sb="4" eb="6">
      <t>サクヅケ</t>
    </rPh>
    <rPh sb="6" eb="7">
      <t>オヨ</t>
    </rPh>
    <rPh sb="8" eb="10">
      <t>カチク</t>
    </rPh>
    <rPh sb="10" eb="12">
      <t>ホウボク</t>
    </rPh>
    <rPh sb="12" eb="13">
      <t>トウ</t>
    </rPh>
    <rPh sb="13" eb="15">
      <t>ジョウケン</t>
    </rPh>
    <rPh sb="15" eb="17">
      <t>セイビ</t>
    </rPh>
    <phoneticPr fontId="6"/>
  </si>
  <si>
    <t>園地改良</t>
    <rPh sb="0" eb="2">
      <t>エンチ</t>
    </rPh>
    <rPh sb="2" eb="4">
      <t>カイリョウ</t>
    </rPh>
    <phoneticPr fontId="6"/>
  </si>
  <si>
    <t>中山間地の競争力強化</t>
    <rPh sb="0" eb="1">
      <t>チュウ</t>
    </rPh>
    <rPh sb="1" eb="4">
      <t>サンカンチ</t>
    </rPh>
    <rPh sb="5" eb="8">
      <t>キョウソウリョク</t>
    </rPh>
    <rPh sb="8" eb="10">
      <t>キョウカ</t>
    </rPh>
    <phoneticPr fontId="6"/>
  </si>
  <si>
    <t>岩手県</t>
  </si>
  <si>
    <t>-</t>
    <phoneticPr fontId="4"/>
  </si>
  <si>
    <t>土地利用型作物（麦類）</t>
    <rPh sb="0" eb="4">
      <t>トチリヨウ</t>
    </rPh>
    <rPh sb="4" eb="5">
      <t>ガタ</t>
    </rPh>
    <rPh sb="5" eb="7">
      <t>サクモツ</t>
    </rPh>
    <rPh sb="8" eb="9">
      <t>ムギ</t>
    </rPh>
    <rPh sb="9" eb="10">
      <t>ルイ</t>
    </rPh>
    <phoneticPr fontId="6"/>
  </si>
  <si>
    <t>畑作物・地域特産物（茶）</t>
    <rPh sb="0" eb="2">
      <t>ハタサク</t>
    </rPh>
    <rPh sb="2" eb="3">
      <t>モツ</t>
    </rPh>
    <rPh sb="4" eb="6">
      <t>チイキ</t>
    </rPh>
    <rPh sb="6" eb="9">
      <t>トクサンブツ</t>
    </rPh>
    <rPh sb="10" eb="11">
      <t>チャ</t>
    </rPh>
    <phoneticPr fontId="6"/>
  </si>
  <si>
    <t>優良品種系統への改植・高接</t>
    <rPh sb="0" eb="2">
      <t>ユウリョウ</t>
    </rPh>
    <rPh sb="2" eb="4">
      <t>ヒンシュ</t>
    </rPh>
    <rPh sb="4" eb="6">
      <t>ケイトウ</t>
    </rPh>
    <rPh sb="8" eb="10">
      <t>カイショク</t>
    </rPh>
    <rPh sb="11" eb="13">
      <t>コウセツ</t>
    </rPh>
    <phoneticPr fontId="6"/>
  </si>
  <si>
    <t>農事組合法人</t>
    <rPh sb="0" eb="2">
      <t>ノウジ</t>
    </rPh>
    <rPh sb="2" eb="4">
      <t>クミアイ</t>
    </rPh>
    <rPh sb="4" eb="6">
      <t>ホウジン</t>
    </rPh>
    <phoneticPr fontId="6"/>
  </si>
  <si>
    <t>集出荷・加工の効率化に向けた再編合理化</t>
    <rPh sb="0" eb="1">
      <t>シュウ</t>
    </rPh>
    <rPh sb="1" eb="3">
      <t>シュッカ</t>
    </rPh>
    <rPh sb="4" eb="6">
      <t>カコウ</t>
    </rPh>
    <rPh sb="7" eb="10">
      <t>コウリツカ</t>
    </rPh>
    <rPh sb="11" eb="12">
      <t>ム</t>
    </rPh>
    <rPh sb="14" eb="16">
      <t>サイヘン</t>
    </rPh>
    <rPh sb="16" eb="19">
      <t>ゴウリカ</t>
    </rPh>
    <phoneticPr fontId="6"/>
  </si>
  <si>
    <t>北陸</t>
    <rPh sb="0" eb="2">
      <t>ホクリク</t>
    </rPh>
    <phoneticPr fontId="6"/>
  </si>
  <si>
    <t>宮城県</t>
  </si>
  <si>
    <t>土地利用型作物（豆類）</t>
    <rPh sb="0" eb="4">
      <t>トチリヨウ</t>
    </rPh>
    <rPh sb="4" eb="5">
      <t>ガタ</t>
    </rPh>
    <rPh sb="5" eb="7">
      <t>サクモツ</t>
    </rPh>
    <rPh sb="8" eb="10">
      <t>マメルイ</t>
    </rPh>
    <phoneticPr fontId="6"/>
  </si>
  <si>
    <t>公社</t>
    <rPh sb="0" eb="2">
      <t>コウシャ</t>
    </rPh>
    <phoneticPr fontId="6"/>
  </si>
  <si>
    <t>畑作物・地域特産物（特用林産物）</t>
    <rPh sb="0" eb="2">
      <t>ハタサク</t>
    </rPh>
    <rPh sb="2" eb="3">
      <t>モツ</t>
    </rPh>
    <rPh sb="4" eb="6">
      <t>チイキ</t>
    </rPh>
    <rPh sb="6" eb="9">
      <t>トクサンブツ</t>
    </rPh>
    <rPh sb="10" eb="12">
      <t>トクヨウ</t>
    </rPh>
    <rPh sb="12" eb="14">
      <t>リンサン</t>
    </rPh>
    <rPh sb="14" eb="15">
      <t>ブツ</t>
    </rPh>
    <phoneticPr fontId="6"/>
  </si>
  <si>
    <t>畜産物産地基幹施設整備</t>
    <rPh sb="0" eb="3">
      <t>チクサンブツ</t>
    </rPh>
    <rPh sb="3" eb="5">
      <t>サンチ</t>
    </rPh>
    <rPh sb="5" eb="7">
      <t>キカン</t>
    </rPh>
    <rPh sb="7" eb="9">
      <t>シセツ</t>
    </rPh>
    <rPh sb="9" eb="11">
      <t>セイビ</t>
    </rPh>
    <phoneticPr fontId="6"/>
  </si>
  <si>
    <t>暗きょ施工</t>
    <rPh sb="0" eb="1">
      <t>アン</t>
    </rPh>
    <rPh sb="3" eb="5">
      <t>セコウ</t>
    </rPh>
    <phoneticPr fontId="6"/>
  </si>
  <si>
    <t>農地所有適格法人</t>
    <rPh sb="0" eb="2">
      <t>ノウチ</t>
    </rPh>
    <rPh sb="2" eb="4">
      <t>ショユウ</t>
    </rPh>
    <rPh sb="4" eb="6">
      <t>テキカク</t>
    </rPh>
    <rPh sb="6" eb="8">
      <t>ホウジン</t>
    </rPh>
    <phoneticPr fontId="6"/>
  </si>
  <si>
    <t>秋田県</t>
  </si>
  <si>
    <t>土地利用型作物（子実用とうもろこし）</t>
    <rPh sb="0" eb="2">
      <t>トチ</t>
    </rPh>
    <rPh sb="2" eb="5">
      <t>リヨウガタ</t>
    </rPh>
    <rPh sb="5" eb="7">
      <t>サクモツ</t>
    </rPh>
    <rPh sb="8" eb="9">
      <t>コ</t>
    </rPh>
    <rPh sb="9" eb="11">
      <t>ジツヨウ</t>
    </rPh>
    <phoneticPr fontId="6"/>
  </si>
  <si>
    <t>土地改良区</t>
    <rPh sb="0" eb="2">
      <t>トチ</t>
    </rPh>
    <rPh sb="2" eb="5">
      <t>カイリョウク</t>
    </rPh>
    <phoneticPr fontId="6"/>
  </si>
  <si>
    <t>畑作物・地域特産物（茶・特用林産物以外）</t>
    <rPh sb="0" eb="2">
      <t>ハタサク</t>
    </rPh>
    <rPh sb="2" eb="3">
      <t>モツ</t>
    </rPh>
    <rPh sb="4" eb="6">
      <t>チイキ</t>
    </rPh>
    <rPh sb="6" eb="9">
      <t>トクサンブツ</t>
    </rPh>
    <rPh sb="10" eb="11">
      <t>チャ</t>
    </rPh>
    <rPh sb="12" eb="14">
      <t>トクヨウ</t>
    </rPh>
    <rPh sb="14" eb="17">
      <t>リンサンブツ</t>
    </rPh>
    <rPh sb="17" eb="19">
      <t>イガイ</t>
    </rPh>
    <phoneticPr fontId="6"/>
  </si>
  <si>
    <t>農業廃棄物処理施設整備</t>
  </si>
  <si>
    <t>土壌土層改良</t>
    <rPh sb="0" eb="2">
      <t>ドジョウ</t>
    </rPh>
    <rPh sb="2" eb="4">
      <t>ドソウ</t>
    </rPh>
    <rPh sb="4" eb="6">
      <t>カイリョウ</t>
    </rPh>
    <phoneticPr fontId="6"/>
  </si>
  <si>
    <t>特定農業団体</t>
    <rPh sb="0" eb="2">
      <t>トクテイ</t>
    </rPh>
    <rPh sb="2" eb="4">
      <t>ノウギョウ</t>
    </rPh>
    <rPh sb="4" eb="6">
      <t>ダンタイ</t>
    </rPh>
    <phoneticPr fontId="6"/>
  </si>
  <si>
    <t>近畿</t>
    <rPh sb="0" eb="2">
      <t>キンキ</t>
    </rPh>
    <phoneticPr fontId="6"/>
  </si>
  <si>
    <t>山形県</t>
  </si>
  <si>
    <t>土地利用型作物（土地利用型作物の種子）</t>
    <rPh sb="0" eb="4">
      <t>トチリヨウ</t>
    </rPh>
    <rPh sb="4" eb="5">
      <t>ガタ</t>
    </rPh>
    <rPh sb="5" eb="7">
      <t>サクモツ</t>
    </rPh>
    <phoneticPr fontId="6"/>
  </si>
  <si>
    <t>消費者団体及び市場関係者</t>
    <rPh sb="0" eb="3">
      <t>ショウヒシャ</t>
    </rPh>
    <rPh sb="3" eb="5">
      <t>ダンタイ</t>
    </rPh>
    <rPh sb="5" eb="6">
      <t>オヨ</t>
    </rPh>
    <rPh sb="7" eb="9">
      <t>イチバ</t>
    </rPh>
    <rPh sb="9" eb="12">
      <t>カンケイシャ</t>
    </rPh>
    <phoneticPr fontId="6"/>
  </si>
  <si>
    <t>果樹</t>
    <rPh sb="0" eb="2">
      <t>カジュ</t>
    </rPh>
    <phoneticPr fontId="6"/>
  </si>
  <si>
    <t>穀類乾燥調製貯蔵施設等再編整備</t>
    <phoneticPr fontId="6"/>
  </si>
  <si>
    <t>飼料作物作付条件整備</t>
    <rPh sb="0" eb="2">
      <t>シリョウ</t>
    </rPh>
    <rPh sb="2" eb="4">
      <t>サクモツ</t>
    </rPh>
    <rPh sb="4" eb="6">
      <t>サクヅケ</t>
    </rPh>
    <rPh sb="6" eb="8">
      <t>ジョウケン</t>
    </rPh>
    <rPh sb="8" eb="10">
      <t>セイビ</t>
    </rPh>
    <phoneticPr fontId="6"/>
  </si>
  <si>
    <t>中四国</t>
    <rPh sb="0" eb="3">
      <t>チュウシコク</t>
    </rPh>
    <phoneticPr fontId="6"/>
  </si>
  <si>
    <t>福島県</t>
  </si>
  <si>
    <t>畑作物・地域特産物（いも類）</t>
    <rPh sb="0" eb="2">
      <t>ハタサク</t>
    </rPh>
    <rPh sb="2" eb="3">
      <t>モツ</t>
    </rPh>
    <rPh sb="4" eb="6">
      <t>チイキ</t>
    </rPh>
    <rPh sb="6" eb="9">
      <t>トクサンブツ</t>
    </rPh>
    <rPh sb="12" eb="13">
      <t>ルイ</t>
    </rPh>
    <phoneticPr fontId="6"/>
  </si>
  <si>
    <t>事業協同組合連合会及び事業協同組合</t>
    <rPh sb="0" eb="2">
      <t>ジギョウ</t>
    </rPh>
    <rPh sb="2" eb="4">
      <t>キョウドウ</t>
    </rPh>
    <rPh sb="4" eb="6">
      <t>クミアイ</t>
    </rPh>
    <rPh sb="6" eb="9">
      <t>レンゴウカイ</t>
    </rPh>
    <rPh sb="9" eb="10">
      <t>オヨ</t>
    </rPh>
    <rPh sb="11" eb="13">
      <t>ジギョウ</t>
    </rPh>
    <rPh sb="13" eb="15">
      <t>キョウドウ</t>
    </rPh>
    <rPh sb="15" eb="17">
      <t>クミアイ</t>
    </rPh>
    <phoneticPr fontId="6"/>
  </si>
  <si>
    <t>集出荷貯蔵施設等再編利用</t>
    <rPh sb="0" eb="1">
      <t>シュウ</t>
    </rPh>
    <rPh sb="1" eb="3">
      <t>シュッカ</t>
    </rPh>
    <rPh sb="3" eb="5">
      <t>チョゾウ</t>
    </rPh>
    <rPh sb="5" eb="7">
      <t>シセツ</t>
    </rPh>
    <rPh sb="7" eb="8">
      <t>トウ</t>
    </rPh>
    <rPh sb="8" eb="10">
      <t>サイヘン</t>
    </rPh>
    <rPh sb="10" eb="12">
      <t>リヨウ</t>
    </rPh>
    <phoneticPr fontId="6"/>
  </si>
  <si>
    <t>放牧利用条件整備</t>
    <rPh sb="0" eb="2">
      <t>ホウボク</t>
    </rPh>
    <rPh sb="2" eb="4">
      <t>リヨウ</t>
    </rPh>
    <rPh sb="4" eb="6">
      <t>ジョウケン</t>
    </rPh>
    <rPh sb="6" eb="8">
      <t>セイビ</t>
    </rPh>
    <phoneticPr fontId="6"/>
  </si>
  <si>
    <t>茨城県</t>
  </si>
  <si>
    <t>畑作物・地域特産物（甘味資源作物）</t>
    <rPh sb="0" eb="2">
      <t>ハタサク</t>
    </rPh>
    <rPh sb="2" eb="3">
      <t>モツ</t>
    </rPh>
    <rPh sb="4" eb="6">
      <t>チイキ</t>
    </rPh>
    <rPh sb="6" eb="9">
      <t>トクサンブツ</t>
    </rPh>
    <rPh sb="10" eb="12">
      <t>カンミ</t>
    </rPh>
    <rPh sb="12" eb="14">
      <t>シゲン</t>
    </rPh>
    <rPh sb="14" eb="16">
      <t>サクモツ</t>
    </rPh>
    <phoneticPr fontId="6"/>
  </si>
  <si>
    <t>食品事業者</t>
    <rPh sb="0" eb="2">
      <t>ショクヒン</t>
    </rPh>
    <rPh sb="2" eb="5">
      <t>ジギョウシャ</t>
    </rPh>
    <phoneticPr fontId="6"/>
  </si>
  <si>
    <t>花き</t>
    <rPh sb="0" eb="1">
      <t>カ</t>
    </rPh>
    <phoneticPr fontId="6"/>
  </si>
  <si>
    <t>農産物処理加工施設等再編利用</t>
    <rPh sb="0" eb="3">
      <t>ノウサンブツ</t>
    </rPh>
    <rPh sb="3" eb="5">
      <t>ショリ</t>
    </rPh>
    <rPh sb="5" eb="7">
      <t>カコウ</t>
    </rPh>
    <rPh sb="7" eb="9">
      <t>シセツ</t>
    </rPh>
    <rPh sb="9" eb="10">
      <t>トウ</t>
    </rPh>
    <rPh sb="10" eb="12">
      <t>サイヘン</t>
    </rPh>
    <rPh sb="12" eb="14">
      <t>リヨウ</t>
    </rPh>
    <phoneticPr fontId="6"/>
  </si>
  <si>
    <t>水田飼料作物作付条件整備</t>
    <rPh sb="0" eb="2">
      <t>スイデン</t>
    </rPh>
    <rPh sb="2" eb="4">
      <t>シリョウ</t>
    </rPh>
    <rPh sb="4" eb="6">
      <t>サクモツ</t>
    </rPh>
    <rPh sb="6" eb="8">
      <t>サクヅケ</t>
    </rPh>
    <rPh sb="8" eb="10">
      <t>ジョウケン</t>
    </rPh>
    <rPh sb="10" eb="12">
      <t>セイビ</t>
    </rPh>
    <phoneticPr fontId="6"/>
  </si>
  <si>
    <t>沖縄</t>
    <rPh sb="0" eb="2">
      <t>オキナワ</t>
    </rPh>
    <phoneticPr fontId="6"/>
  </si>
  <si>
    <t>民間事業者</t>
    <rPh sb="0" eb="2">
      <t>ミンカン</t>
    </rPh>
    <rPh sb="2" eb="5">
      <t>ジギョウシャ</t>
    </rPh>
    <phoneticPr fontId="6"/>
  </si>
  <si>
    <t>畜産</t>
    <rPh sb="0" eb="2">
      <t>チクサン</t>
    </rPh>
    <phoneticPr fontId="6"/>
  </si>
  <si>
    <t>食肉等流通体制再編整備</t>
    <rPh sb="0" eb="2">
      <t>ショクニク</t>
    </rPh>
    <rPh sb="2" eb="3">
      <t>トウ</t>
    </rPh>
    <rPh sb="3" eb="5">
      <t>リュウツウ</t>
    </rPh>
    <rPh sb="5" eb="7">
      <t>タイセイ</t>
    </rPh>
    <rPh sb="7" eb="9">
      <t>サイヘン</t>
    </rPh>
    <rPh sb="9" eb="11">
      <t>セイビ</t>
    </rPh>
    <phoneticPr fontId="6"/>
  </si>
  <si>
    <t>育苗施設</t>
    <rPh sb="0" eb="2">
      <t>イクビョウ</t>
    </rPh>
    <rPh sb="2" eb="4">
      <t>シセツ</t>
    </rPh>
    <phoneticPr fontId="6"/>
  </si>
  <si>
    <t>群馬県</t>
  </si>
  <si>
    <t>畑作物・地域特産物（いぐさ・畳表）</t>
    <rPh sb="0" eb="2">
      <t>ハタサク</t>
    </rPh>
    <rPh sb="2" eb="3">
      <t>モツ</t>
    </rPh>
    <rPh sb="4" eb="6">
      <t>チイキ</t>
    </rPh>
    <rPh sb="6" eb="9">
      <t>トクサンブツ</t>
    </rPh>
    <rPh sb="14" eb="15">
      <t>タタミ</t>
    </rPh>
    <rPh sb="15" eb="16">
      <t>オモテ</t>
    </rPh>
    <phoneticPr fontId="6"/>
  </si>
  <si>
    <t>中間事業者</t>
    <rPh sb="0" eb="2">
      <t>チュウカン</t>
    </rPh>
    <rPh sb="2" eb="5">
      <t>ジギョウシャ</t>
    </rPh>
    <phoneticPr fontId="6"/>
  </si>
  <si>
    <t>市場</t>
    <rPh sb="0" eb="2">
      <t>シジョウ</t>
    </rPh>
    <phoneticPr fontId="6"/>
  </si>
  <si>
    <t>国内産糖・国内産いもでん粉工場再編合理化</t>
    <rPh sb="0" eb="2">
      <t>コクナイ</t>
    </rPh>
    <rPh sb="2" eb="4">
      <t>サントウ</t>
    </rPh>
    <rPh sb="5" eb="8">
      <t>コクナイサン</t>
    </rPh>
    <rPh sb="12" eb="13">
      <t>コ</t>
    </rPh>
    <rPh sb="13" eb="15">
      <t>コウジョウ</t>
    </rPh>
    <rPh sb="15" eb="17">
      <t>サイヘン</t>
    </rPh>
    <rPh sb="17" eb="20">
      <t>ゴウリカ</t>
    </rPh>
    <phoneticPr fontId="6"/>
  </si>
  <si>
    <t>乾燥調製施設</t>
    <rPh sb="0" eb="2">
      <t>カンソウ</t>
    </rPh>
    <rPh sb="2" eb="4">
      <t>チョウセイ</t>
    </rPh>
    <rPh sb="4" eb="6">
      <t>シセツ</t>
    </rPh>
    <phoneticPr fontId="6"/>
  </si>
  <si>
    <t>埼玉県</t>
  </si>
  <si>
    <t>畑作物・地域特産物（その他）</t>
    <rPh sb="0" eb="2">
      <t>ハタサク</t>
    </rPh>
    <rPh sb="2" eb="3">
      <t>モツ</t>
    </rPh>
    <rPh sb="4" eb="6">
      <t>チイキ</t>
    </rPh>
    <rPh sb="6" eb="9">
      <t>トクサンブツ</t>
    </rPh>
    <rPh sb="12" eb="13">
      <t>タ</t>
    </rPh>
    <phoneticPr fontId="6"/>
  </si>
  <si>
    <t>流通業者</t>
    <rPh sb="0" eb="2">
      <t>リュウツウ</t>
    </rPh>
    <rPh sb="2" eb="4">
      <t>ギョウシャ</t>
    </rPh>
    <phoneticPr fontId="6"/>
  </si>
  <si>
    <t>乳業等再編整備</t>
    <rPh sb="0" eb="2">
      <t>ニュウギョウ</t>
    </rPh>
    <rPh sb="2" eb="3">
      <t>トウ</t>
    </rPh>
    <rPh sb="3" eb="5">
      <t>サイヘン</t>
    </rPh>
    <rPh sb="5" eb="7">
      <t>セイビ</t>
    </rPh>
    <phoneticPr fontId="6"/>
  </si>
  <si>
    <t>千葉県</t>
  </si>
  <si>
    <t>公益社団法人、公益財団法人、一般社団法人及び一般財団法人</t>
    <rPh sb="0" eb="2">
      <t>コウエキ</t>
    </rPh>
    <rPh sb="2" eb="4">
      <t>シャダン</t>
    </rPh>
    <rPh sb="4" eb="6">
      <t>ホウジン</t>
    </rPh>
    <rPh sb="7" eb="9">
      <t>コウエキ</t>
    </rPh>
    <rPh sb="9" eb="13">
      <t>ザイダンホウジン</t>
    </rPh>
    <rPh sb="14" eb="16">
      <t>イッパン</t>
    </rPh>
    <rPh sb="16" eb="18">
      <t>シャダン</t>
    </rPh>
    <rPh sb="18" eb="20">
      <t>ホウジン</t>
    </rPh>
    <rPh sb="20" eb="21">
      <t>オヨ</t>
    </rPh>
    <rPh sb="22" eb="24">
      <t>イッパン</t>
    </rPh>
    <rPh sb="24" eb="26">
      <t>ザイダン</t>
    </rPh>
    <rPh sb="26" eb="28">
      <t>ホウジン</t>
    </rPh>
    <phoneticPr fontId="6"/>
  </si>
  <si>
    <t>農産物処理加工施設</t>
    <rPh sb="0" eb="3">
      <t>ノウサンブツ</t>
    </rPh>
    <rPh sb="3" eb="5">
      <t>ショリ</t>
    </rPh>
    <rPh sb="5" eb="7">
      <t>カコウ</t>
    </rPh>
    <rPh sb="7" eb="9">
      <t>シセツ</t>
    </rPh>
    <phoneticPr fontId="6"/>
  </si>
  <si>
    <t>東京都</t>
  </si>
  <si>
    <t>特認団体</t>
    <rPh sb="0" eb="2">
      <t>トクニン</t>
    </rPh>
    <rPh sb="2" eb="4">
      <t>ダンタイ</t>
    </rPh>
    <phoneticPr fontId="6"/>
  </si>
  <si>
    <t>集出荷貯蔵施設</t>
    <rPh sb="0" eb="1">
      <t>シュウ</t>
    </rPh>
    <rPh sb="1" eb="3">
      <t>シュッカ</t>
    </rPh>
    <rPh sb="3" eb="5">
      <t>チョゾウ</t>
    </rPh>
    <rPh sb="5" eb="7">
      <t>シセツ</t>
    </rPh>
    <phoneticPr fontId="6"/>
  </si>
  <si>
    <t>神奈川県</t>
  </si>
  <si>
    <t>コンソーシアム</t>
    <phoneticPr fontId="6"/>
  </si>
  <si>
    <t>産地管理施設</t>
    <rPh sb="0" eb="2">
      <t>サンチ</t>
    </rPh>
    <rPh sb="2" eb="4">
      <t>カンリ</t>
    </rPh>
    <rPh sb="4" eb="6">
      <t>シセツ</t>
    </rPh>
    <phoneticPr fontId="6"/>
  </si>
  <si>
    <t>山梨県</t>
  </si>
  <si>
    <t>畜産周辺環境影響低減</t>
    <rPh sb="0" eb="2">
      <t>チクサン</t>
    </rPh>
    <rPh sb="2" eb="4">
      <t>シュウヘン</t>
    </rPh>
    <rPh sb="4" eb="6">
      <t>カンキョウ</t>
    </rPh>
    <rPh sb="6" eb="8">
      <t>エイキョウ</t>
    </rPh>
    <rPh sb="8" eb="10">
      <t>テイゲン</t>
    </rPh>
    <phoneticPr fontId="6"/>
  </si>
  <si>
    <t>用土等供給施設</t>
    <rPh sb="0" eb="2">
      <t>ヨウド</t>
    </rPh>
    <rPh sb="2" eb="3">
      <t>トウ</t>
    </rPh>
    <rPh sb="3" eb="5">
      <t>キョウキュウ</t>
    </rPh>
    <rPh sb="5" eb="7">
      <t>シセツ</t>
    </rPh>
    <phoneticPr fontId="6"/>
  </si>
  <si>
    <t>長野県</t>
  </si>
  <si>
    <t>畜産生産基盤育成強化</t>
  </si>
  <si>
    <t>農作物被害防止施設</t>
    <rPh sb="0" eb="3">
      <t>ノウサクモツ</t>
    </rPh>
    <rPh sb="3" eb="5">
      <t>ヒガイ</t>
    </rPh>
    <rPh sb="5" eb="7">
      <t>ボウシ</t>
    </rPh>
    <rPh sb="7" eb="9">
      <t>シセツ</t>
    </rPh>
    <phoneticPr fontId="6"/>
  </si>
  <si>
    <t>静岡県</t>
  </si>
  <si>
    <t>家畜改良増殖</t>
    <phoneticPr fontId="4"/>
  </si>
  <si>
    <t>新潟県</t>
  </si>
  <si>
    <t>飼料増産</t>
  </si>
  <si>
    <t>種子種苗生産関連施設</t>
    <rPh sb="0" eb="2">
      <t>シュシ</t>
    </rPh>
    <rPh sb="2" eb="4">
      <t>シュビョウ</t>
    </rPh>
    <rPh sb="4" eb="6">
      <t>セイサン</t>
    </rPh>
    <rPh sb="6" eb="8">
      <t>カンレン</t>
    </rPh>
    <rPh sb="8" eb="10">
      <t>シセツ</t>
    </rPh>
    <phoneticPr fontId="6"/>
  </si>
  <si>
    <t>富山県</t>
  </si>
  <si>
    <t>飼料増産（地域未利用資源の飼料利用）</t>
    <rPh sb="0" eb="2">
      <t>シリョウ</t>
    </rPh>
    <rPh sb="2" eb="4">
      <t>ゾウサン</t>
    </rPh>
    <rPh sb="5" eb="7">
      <t>チイキ</t>
    </rPh>
    <rPh sb="7" eb="10">
      <t>ミリヨウ</t>
    </rPh>
    <rPh sb="10" eb="12">
      <t>シゲン</t>
    </rPh>
    <rPh sb="13" eb="15">
      <t>シリョウ</t>
    </rPh>
    <rPh sb="15" eb="17">
      <t>リヨウ</t>
    </rPh>
    <phoneticPr fontId="6"/>
  </si>
  <si>
    <t>有機物・処理利用施設</t>
    <rPh sb="0" eb="3">
      <t>ユウキブツ</t>
    </rPh>
    <rPh sb="4" eb="6">
      <t>ショリ</t>
    </rPh>
    <rPh sb="6" eb="8">
      <t>リヨウ</t>
    </rPh>
    <rPh sb="8" eb="10">
      <t>シセツ</t>
    </rPh>
    <phoneticPr fontId="6"/>
  </si>
  <si>
    <t>石川県</t>
  </si>
  <si>
    <t>食肉等流通体制整備</t>
    <rPh sb="0" eb="2">
      <t>ショクニク</t>
    </rPh>
    <rPh sb="2" eb="3">
      <t>トウ</t>
    </rPh>
    <rPh sb="3" eb="5">
      <t>リュウツウ</t>
    </rPh>
    <rPh sb="5" eb="7">
      <t>タイセイ</t>
    </rPh>
    <rPh sb="7" eb="9">
      <t>セイビ</t>
    </rPh>
    <phoneticPr fontId="6"/>
  </si>
  <si>
    <t>油糧作物処理加工施設</t>
    <phoneticPr fontId="6"/>
  </si>
  <si>
    <t>福井県</t>
  </si>
  <si>
    <t>国産原材料サプライチェーン構築</t>
    <rPh sb="0" eb="2">
      <t>コクサン</t>
    </rPh>
    <rPh sb="2" eb="5">
      <t>ゲンザイリョウ</t>
    </rPh>
    <rPh sb="13" eb="15">
      <t>コウチク</t>
    </rPh>
    <phoneticPr fontId="6"/>
  </si>
  <si>
    <t>バイオディーゼル燃料製造供給施設</t>
    <phoneticPr fontId="4"/>
  </si>
  <si>
    <t>岐阜県</t>
  </si>
  <si>
    <t>農畜産物輸出に向けた体制整備</t>
    <rPh sb="0" eb="4">
      <t>ノウチクサンブツ</t>
    </rPh>
    <rPh sb="4" eb="6">
      <t>ユシュツ</t>
    </rPh>
    <rPh sb="7" eb="8">
      <t>ム</t>
    </rPh>
    <rPh sb="10" eb="12">
      <t>タイセイ</t>
    </rPh>
    <rPh sb="12" eb="14">
      <t>セイビ</t>
    </rPh>
    <phoneticPr fontId="6"/>
  </si>
  <si>
    <t>公益社団法人・財団法人、一般社団法人及び一般財団法人</t>
    <rPh sb="0" eb="2">
      <t>コウエキ</t>
    </rPh>
    <rPh sb="2" eb="6">
      <t>シャダンホウジン</t>
    </rPh>
    <rPh sb="7" eb="11">
      <t>ザイダンホウジン</t>
    </rPh>
    <rPh sb="12" eb="14">
      <t>イッパン</t>
    </rPh>
    <rPh sb="14" eb="18">
      <t>シャダンホウジン</t>
    </rPh>
    <rPh sb="18" eb="19">
      <t>オヨ</t>
    </rPh>
    <rPh sb="20" eb="22">
      <t>イッパン</t>
    </rPh>
    <rPh sb="22" eb="26">
      <t>ザイダンホウジン</t>
    </rPh>
    <phoneticPr fontId="6"/>
  </si>
  <si>
    <t>畜産物処理加工施設</t>
    <rPh sb="0" eb="3">
      <t>チクサンブツ</t>
    </rPh>
    <rPh sb="3" eb="5">
      <t>ショリ</t>
    </rPh>
    <rPh sb="5" eb="7">
      <t>カコウ</t>
    </rPh>
    <rPh sb="7" eb="9">
      <t>シセツ</t>
    </rPh>
    <phoneticPr fontId="6"/>
  </si>
  <si>
    <t>スマート農業実践施設の整備</t>
  </si>
  <si>
    <t>事業協同組合連合会及び事業協同組合</t>
    <rPh sb="0" eb="2">
      <t>ジギョウ</t>
    </rPh>
    <rPh sb="2" eb="4">
      <t>キョウドウ</t>
    </rPh>
    <rPh sb="4" eb="6">
      <t>クミアイ</t>
    </rPh>
    <rPh sb="6" eb="8">
      <t>レンゴウ</t>
    </rPh>
    <rPh sb="8" eb="9">
      <t>カイ</t>
    </rPh>
    <rPh sb="9" eb="10">
      <t>オヨ</t>
    </rPh>
    <rPh sb="11" eb="13">
      <t>ジギョウ</t>
    </rPh>
    <rPh sb="13" eb="15">
      <t>キョウドウ</t>
    </rPh>
    <rPh sb="15" eb="17">
      <t>クミアイ</t>
    </rPh>
    <phoneticPr fontId="6"/>
  </si>
  <si>
    <t>家畜市場</t>
    <rPh sb="0" eb="2">
      <t>カチク</t>
    </rPh>
    <rPh sb="2" eb="4">
      <t>シジョウ</t>
    </rPh>
    <phoneticPr fontId="6"/>
  </si>
  <si>
    <t>三重県</t>
  </si>
  <si>
    <t>地球温暖化対策・環境保全型農業</t>
  </si>
  <si>
    <t>農業者が組織する団体が株主となっている株式会社</t>
    <rPh sb="0" eb="3">
      <t>ノウギョウシャ</t>
    </rPh>
    <rPh sb="4" eb="6">
      <t>ソシキ</t>
    </rPh>
    <rPh sb="8" eb="10">
      <t>ダンタイ</t>
    </rPh>
    <rPh sb="11" eb="13">
      <t>カブヌシ</t>
    </rPh>
    <rPh sb="19" eb="21">
      <t>カブシキ</t>
    </rPh>
    <rPh sb="21" eb="23">
      <t>ガイシャ</t>
    </rPh>
    <phoneticPr fontId="6"/>
  </si>
  <si>
    <t>家畜飼養管理施設</t>
    <rPh sb="0" eb="2">
      <t>カチク</t>
    </rPh>
    <rPh sb="2" eb="4">
      <t>シヨウ</t>
    </rPh>
    <rPh sb="4" eb="6">
      <t>カンリ</t>
    </rPh>
    <rPh sb="6" eb="8">
      <t>シセツ</t>
    </rPh>
    <phoneticPr fontId="6"/>
  </si>
  <si>
    <t>滋賀県</t>
  </si>
  <si>
    <t>環境保全（小規模公害防除）</t>
  </si>
  <si>
    <t>乳業再編等協議会</t>
    <rPh sb="0" eb="2">
      <t>ニュウギョウ</t>
    </rPh>
    <rPh sb="2" eb="4">
      <t>サイヘン</t>
    </rPh>
    <rPh sb="4" eb="5">
      <t>トウ</t>
    </rPh>
    <rPh sb="5" eb="8">
      <t>キョウギカイ</t>
    </rPh>
    <phoneticPr fontId="6"/>
  </si>
  <si>
    <t>国産飼料関連施設</t>
    <phoneticPr fontId="6"/>
  </si>
  <si>
    <t>京都府</t>
  </si>
  <si>
    <t>環境保全（農業廃棄物の再生処理）</t>
  </si>
  <si>
    <t>家畜改良増殖関連施設</t>
    <rPh sb="0" eb="2">
      <t>カチク</t>
    </rPh>
    <rPh sb="2" eb="4">
      <t>カイリョウ</t>
    </rPh>
    <rPh sb="4" eb="6">
      <t>ゾウショク</t>
    </rPh>
    <rPh sb="6" eb="8">
      <t>カンレン</t>
    </rPh>
    <rPh sb="8" eb="10">
      <t>シセツ</t>
    </rPh>
    <phoneticPr fontId="6"/>
  </si>
  <si>
    <t>大阪府</t>
  </si>
  <si>
    <t>環境保全（地域資源を活用した生産資材の確保）</t>
    <phoneticPr fontId="4"/>
  </si>
  <si>
    <t>畜産周辺環境影響低減施設</t>
    <rPh sb="0" eb="2">
      <t>チクサン</t>
    </rPh>
    <rPh sb="2" eb="4">
      <t>シュウヘン</t>
    </rPh>
    <rPh sb="4" eb="6">
      <t>カンキョウ</t>
    </rPh>
    <rPh sb="6" eb="8">
      <t>エイキョウ</t>
    </rPh>
    <rPh sb="8" eb="10">
      <t>テイゲン</t>
    </rPh>
    <rPh sb="10" eb="12">
      <t>シセツ</t>
    </rPh>
    <phoneticPr fontId="6"/>
  </si>
  <si>
    <t>兵庫県</t>
  </si>
  <si>
    <t>有機農業</t>
  </si>
  <si>
    <t>畜産副産物肥飼料利用施設</t>
  </si>
  <si>
    <t>奈良県</t>
  </si>
  <si>
    <t>土づくり（科学的データに基づく土づくり）</t>
  </si>
  <si>
    <t>効率的乳業施設整備</t>
  </si>
  <si>
    <t>和歌山県</t>
  </si>
  <si>
    <t>土づくり（被災農地の地力回復）</t>
  </si>
  <si>
    <t>集送乳合理化推進整備</t>
  </si>
  <si>
    <t>鳥取県</t>
    <phoneticPr fontId="6"/>
  </si>
  <si>
    <t>畜産副産物の肥飼料利用</t>
  </si>
  <si>
    <t>需給調整拠点施設整備</t>
  </si>
  <si>
    <t>島根県</t>
  </si>
  <si>
    <t>物流革新に向けた取組</t>
    <phoneticPr fontId="4"/>
  </si>
  <si>
    <t>岡山県</t>
  </si>
  <si>
    <t>穀類乾燥調製貯蔵施設等再編利用</t>
    <rPh sb="0" eb="2">
      <t>コクルイ</t>
    </rPh>
    <rPh sb="2" eb="4">
      <t>カンソウ</t>
    </rPh>
    <rPh sb="4" eb="6">
      <t>チョウセイ</t>
    </rPh>
    <rPh sb="6" eb="8">
      <t>チョゾウ</t>
    </rPh>
    <rPh sb="8" eb="10">
      <t>シセツ</t>
    </rPh>
    <rPh sb="10" eb="11">
      <t>トウ</t>
    </rPh>
    <rPh sb="11" eb="13">
      <t>サイヘン</t>
    </rPh>
    <rPh sb="13" eb="15">
      <t>リヨウ</t>
    </rPh>
    <phoneticPr fontId="6"/>
  </si>
  <si>
    <t>広島県</t>
  </si>
  <si>
    <t>山口県</t>
  </si>
  <si>
    <t>徳島県</t>
  </si>
  <si>
    <t>香川県</t>
  </si>
  <si>
    <t>国内産糖・国内産いもでん粉工場再編合理化</t>
    <rPh sb="0" eb="3">
      <t>コクナイサン</t>
    </rPh>
    <rPh sb="3" eb="4">
      <t>トウ</t>
    </rPh>
    <rPh sb="5" eb="8">
      <t>コクナイサン</t>
    </rPh>
    <rPh sb="12" eb="13">
      <t>プン</t>
    </rPh>
    <rPh sb="13" eb="15">
      <t>コウジョウ</t>
    </rPh>
    <rPh sb="15" eb="17">
      <t>サイヘン</t>
    </rPh>
    <rPh sb="17" eb="19">
      <t>ゴウリ</t>
    </rPh>
    <rPh sb="19" eb="20">
      <t>カ</t>
    </rPh>
    <phoneticPr fontId="6"/>
  </si>
  <si>
    <t>愛媛県</t>
  </si>
  <si>
    <t>乳業再編等整備</t>
    <rPh sb="0" eb="2">
      <t>ニュウギョウ</t>
    </rPh>
    <rPh sb="2" eb="4">
      <t>サイヘン</t>
    </rPh>
    <rPh sb="4" eb="5">
      <t>トウ</t>
    </rPh>
    <rPh sb="5" eb="7">
      <t>セイビ</t>
    </rPh>
    <phoneticPr fontId="6"/>
  </si>
  <si>
    <t>高知県</t>
  </si>
  <si>
    <t>みどりの食料システム戦略の推進</t>
    <phoneticPr fontId="4"/>
  </si>
  <si>
    <t>福岡県</t>
  </si>
  <si>
    <t>人材育成推進</t>
    <phoneticPr fontId="4"/>
  </si>
  <si>
    <t>佐賀県</t>
  </si>
  <si>
    <t>長崎県</t>
  </si>
  <si>
    <t>熊本県</t>
  </si>
  <si>
    <t>宮崎県</t>
  </si>
  <si>
    <t>鹿児島県</t>
  </si>
  <si>
    <t>沖縄県</t>
  </si>
  <si>
    <t>環境負荷低減の取組推進加算</t>
    <phoneticPr fontId="4"/>
  </si>
  <si>
    <t>生産方式革新実施計画との連携加算</t>
    <rPh sb="0" eb="10">
      <t>セイサンホウシキカクシンジッシケイカク</t>
    </rPh>
    <rPh sb="12" eb="14">
      <t>レンケイ</t>
    </rPh>
    <rPh sb="14" eb="16">
      <t>カサン</t>
    </rPh>
    <phoneticPr fontId="4"/>
  </si>
  <si>
    <t>輸出事業計画との連携加算</t>
    <rPh sb="10" eb="12">
      <t>カサン</t>
    </rPh>
    <phoneticPr fontId="4"/>
  </si>
  <si>
    <t>農福連携加算</t>
    <rPh sb="0" eb="4">
      <t>ノウフクレンケイ</t>
    </rPh>
    <rPh sb="4" eb="6">
      <t>カサン</t>
    </rPh>
    <phoneticPr fontId="5"/>
  </si>
  <si>
    <t>年間処理量</t>
    <rPh sb="4" eb="5">
      <t>リョウ</t>
    </rPh>
    <phoneticPr fontId="4"/>
  </si>
  <si>
    <t>○○t／年</t>
    <rPh sb="4" eb="5">
      <t>ネン</t>
    </rPh>
    <phoneticPr fontId="4"/>
  </si>
  <si>
    <t>米（乾籾）◆◆t／年</t>
    <rPh sb="9" eb="10">
      <t>ネン</t>
    </rPh>
    <phoneticPr fontId="4"/>
  </si>
  <si>
    <t>記載例1</t>
    <rPh sb="0" eb="2">
      <t>キサイ</t>
    </rPh>
    <rPh sb="2" eb="3">
      <t>レイ</t>
    </rPh>
    <phoneticPr fontId="4"/>
  </si>
  <si>
    <t>記載例2</t>
    <rPh sb="0" eb="2">
      <t>キサイ</t>
    </rPh>
    <rPh sb="2" eb="3">
      <t>レイ</t>
    </rPh>
    <phoneticPr fontId="4"/>
  </si>
  <si>
    <t>リストから選択する箇所についてはセルを青色に着色しています。</t>
    <rPh sb="19" eb="21">
      <t>アオイロ</t>
    </rPh>
    <phoneticPr fontId="4"/>
  </si>
  <si>
    <t>１</t>
    <phoneticPr fontId="4"/>
  </si>
  <si>
    <t>２</t>
    <phoneticPr fontId="4"/>
  </si>
  <si>
    <t>３</t>
    <phoneticPr fontId="4"/>
  </si>
  <si>
    <t>４</t>
    <phoneticPr fontId="4"/>
  </si>
  <si>
    <t>５</t>
    <phoneticPr fontId="4"/>
  </si>
  <si>
    <t>６</t>
    <phoneticPr fontId="4"/>
  </si>
  <si>
    <t>７</t>
    <phoneticPr fontId="4"/>
  </si>
  <si>
    <t>８</t>
    <phoneticPr fontId="4"/>
  </si>
  <si>
    <t>９</t>
    <phoneticPr fontId="4"/>
  </si>
  <si>
    <t>10</t>
    <phoneticPr fontId="4"/>
  </si>
  <si>
    <t>リストから選択する箇所についてはアルファベットの早い列から順（B列→C列→F列等）に選択してください。</t>
    <rPh sb="24" eb="25">
      <t>ハヤ</t>
    </rPh>
    <rPh sb="26" eb="27">
      <t>レツ</t>
    </rPh>
    <rPh sb="29" eb="30">
      <t>ジュン</t>
    </rPh>
    <rPh sb="32" eb="33">
      <t>レツ</t>
    </rPh>
    <rPh sb="35" eb="36">
      <t>レツ</t>
    </rPh>
    <rPh sb="38" eb="39">
      <t>レツ</t>
    </rPh>
    <rPh sb="39" eb="40">
      <t>トウ</t>
    </rPh>
    <rPh sb="42" eb="44">
      <t>センタク</t>
    </rPh>
    <phoneticPr fontId="3"/>
  </si>
  <si>
    <t>都道府県費
（円）</t>
    <phoneticPr fontId="4"/>
  </si>
  <si>
    <t>市町村費
（円）</t>
    <phoneticPr fontId="4"/>
  </si>
  <si>
    <t>国産飼料増産加算</t>
    <rPh sb="0" eb="2">
      <t>コクサン</t>
    </rPh>
    <phoneticPr fontId="4"/>
  </si>
  <si>
    <t>安定取引関係確立事業活動計画との連携加算</t>
    <rPh sb="18" eb="20">
      <t>カサン</t>
    </rPh>
    <phoneticPr fontId="4"/>
  </si>
  <si>
    <t>特別加算（別表２）
※いずれか２つまで</t>
    <rPh sb="5" eb="7">
      <t>ベッピョウ</t>
    </rPh>
    <phoneticPr fontId="5"/>
  </si>
  <si>
    <t>別表12</t>
    <rPh sb="0" eb="2">
      <t>ベッピョウ</t>
    </rPh>
    <phoneticPr fontId="5"/>
  </si>
  <si>
    <t>別表13</t>
    <rPh sb="0" eb="2">
      <t>ベッピョウ</t>
    </rPh>
    <phoneticPr fontId="5"/>
  </si>
  <si>
    <t>別表８</t>
    <phoneticPr fontId="4"/>
  </si>
  <si>
    <t>別表９</t>
    <phoneticPr fontId="4"/>
  </si>
  <si>
    <t>フラッグシップ輸出産地加算</t>
    <phoneticPr fontId="4"/>
  </si>
  <si>
    <t>将来像が明確化された地域計画の連携加算</t>
    <phoneticPr fontId="4"/>
  </si>
  <si>
    <t>産地競争力の強化、農産物の輸出の推進、みどりの食料システム戦略の推進、産地における戦略的な人材育成の推進</t>
    <rPh sb="35" eb="37">
      <t>サンチ</t>
    </rPh>
    <rPh sb="41" eb="44">
      <t>センリャクテキ</t>
    </rPh>
    <rPh sb="45" eb="49">
      <t>ジンザイイクセイ</t>
    </rPh>
    <rPh sb="50" eb="52">
      <t>スイシン</t>
    </rPh>
    <phoneticPr fontId="5"/>
  </si>
  <si>
    <t>産地競争力の強化の加算</t>
    <phoneticPr fontId="4"/>
  </si>
  <si>
    <t>農産物の輸出の推進の加算</t>
    <phoneticPr fontId="5"/>
  </si>
  <si>
    <t>みどりの食料システム戦略の推進の加算</t>
    <rPh sb="4" eb="6">
      <t>ショクリョウ</t>
    </rPh>
    <rPh sb="10" eb="12">
      <t>センリャク</t>
    </rPh>
    <rPh sb="13" eb="15">
      <t>スイシン</t>
    </rPh>
    <rPh sb="16" eb="18">
      <t>カサン</t>
    </rPh>
    <phoneticPr fontId="5"/>
  </si>
  <si>
    <t>土地利用型作物（稲）</t>
  </si>
  <si>
    <t>土地利用型作物（麦類）</t>
    <phoneticPr fontId="4"/>
  </si>
  <si>
    <t>土地利用型作物（豆類）</t>
    <phoneticPr fontId="4"/>
  </si>
  <si>
    <t>土地利用型作物（土地利用型作物の種子）</t>
    <phoneticPr fontId="4"/>
  </si>
  <si>
    <t>畑作物・地域特産物（いも類）</t>
    <phoneticPr fontId="4"/>
  </si>
  <si>
    <t>畑作物・地域特産物（甘味資源作物）</t>
    <phoneticPr fontId="4"/>
  </si>
  <si>
    <t>畑作物・地域特産物（茶）</t>
    <phoneticPr fontId="4"/>
  </si>
  <si>
    <t>畑作物・地域特産物（いぐさ・畳表）</t>
    <phoneticPr fontId="4"/>
  </si>
  <si>
    <t>畑作物・地域特産物（その他）</t>
    <phoneticPr fontId="4"/>
  </si>
  <si>
    <t>果樹</t>
    <phoneticPr fontId="4"/>
  </si>
  <si>
    <t>野菜</t>
    <phoneticPr fontId="4"/>
  </si>
  <si>
    <t>花き</t>
    <phoneticPr fontId="4"/>
  </si>
  <si>
    <t>メニュー（成果目標）</t>
    <rPh sb="5" eb="7">
      <t>セイカ</t>
    </rPh>
    <rPh sb="7" eb="9">
      <t>モクヒョウ</t>
    </rPh>
    <phoneticPr fontId="6"/>
  </si>
  <si>
    <t>【輸出】耕種作物品目共通</t>
    <rPh sb="1" eb="3">
      <t>ユシュツ</t>
    </rPh>
    <phoneticPr fontId="4"/>
  </si>
  <si>
    <t>【輸出】土地利用型作物（稲）</t>
    <phoneticPr fontId="4"/>
  </si>
  <si>
    <t>【輸出】畑作物・地域特産物（茶）</t>
    <phoneticPr fontId="4"/>
  </si>
  <si>
    <t>【輸出】青果物</t>
    <phoneticPr fontId="4"/>
  </si>
  <si>
    <t xml:space="preserve">【輸出】花き </t>
    <phoneticPr fontId="4"/>
  </si>
  <si>
    <t>耕種作物産地基幹施設整備【輸出】</t>
    <rPh sb="13" eb="15">
      <t>ユシュツ</t>
    </rPh>
    <phoneticPr fontId="4"/>
  </si>
  <si>
    <t>様式１　令和９年度当初予算　強い農業づくり総合支援交付金（産地基幹施設等支援タイプ）　新規事業計画総括表</t>
    <phoneticPr fontId="4"/>
  </si>
  <si>
    <t>Z3</t>
  </si>
  <si>
    <t>I1</t>
  </si>
  <si>
    <t>a1</t>
  </si>
  <si>
    <t>A6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</si>
</sst>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21">
    <font>
      <sz val="11"/>
      <color theme="1"/>
      <name val="游ゴシック"/>
      <family val="2"/>
      <charset val="128"/>
      <scheme val="minor"/>
    </font>
    <font>
      <sz val="11"/>
      <color theme="1"/>
      <name val="游ゴシック"/>
      <family val="2"/>
      <charset val="128"/>
      <scheme val="minor"/>
    </font>
    <font>
      <sz val="10"/>
      <color theme="1"/>
      <name val="ＭＳ Ｐゴシック"/>
      <family val="2"/>
      <charset val="128"/>
    </font>
    <font>
      <sz val="11"/>
      <color theme="1"/>
      <name val="ＭＳ Ｐゴシック"/>
      <family val="2"/>
      <charset val="128"/>
    </font>
    <font>
      <sz val="6"/>
      <name val="游ゴシック"/>
      <family val="2"/>
      <charset val="128"/>
      <scheme val="minor"/>
    </font>
    <font>
      <sz val="6"/>
      <name val="ＭＳ Ｐゴシック"/>
      <family val="2"/>
      <charset val="128"/>
    </font>
    <font>
      <sz val="6"/>
      <name val="ＭＳ Ｐゴシック"/>
      <family val="3"/>
      <charset val="128"/>
    </font>
    <font>
      <sz val="10"/>
      <name val="ＭＳ Ｐゴシック"/>
      <family val="3"/>
      <charset val="128"/>
    </font>
    <font>
      <sz val="11"/>
      <name val="ＭＳ Ｐゴシック"/>
      <family val="3"/>
      <charset val="128"/>
    </font>
    <font>
      <sz val="11"/>
      <name val="ＭＳ 明朝"/>
      <family val="1"/>
      <charset val="128"/>
    </font>
    <font>
      <sz val="11"/>
      <color indexed="8"/>
      <name val="游ゴシック"/>
      <family val="3"/>
      <charset val="128"/>
      <scheme val="minor"/>
    </font>
    <font>
      <sz val="11"/>
      <color theme="1"/>
      <name val="游ゴシック"/>
      <family val="2"/>
      <scheme val="minor"/>
    </font>
    <font>
      <sz val="8"/>
      <color theme="1"/>
      <name val="ＭＳ Ｐゴシック"/>
      <family val="3"/>
      <charset val="128"/>
    </font>
    <font>
      <sz val="11"/>
      <color theme="1"/>
      <name val="游ゴシック"/>
      <family val="3"/>
      <charset val="128"/>
      <scheme val="minor"/>
    </font>
    <font>
      <sz val="9"/>
      <color indexed="81"/>
      <name val="MS P ゴシック"/>
      <family val="3"/>
      <charset val="128"/>
    </font>
    <font>
      <sz val="11"/>
      <color theme="1"/>
      <name val="ＭＳ Ｐゴシック"/>
      <family val="3"/>
      <charset val="128"/>
    </font>
    <font>
      <sz val="10"/>
      <color theme="1"/>
      <name val="ＭＳ Ｐゴシック"/>
      <family val="3"/>
      <charset val="128"/>
    </font>
    <font>
      <u/>
      <sz val="10"/>
      <color rgb="FFFF0000"/>
      <name val="ＭＳ Ｐゴシック"/>
      <family val="3"/>
      <charset val="128"/>
    </font>
    <font>
      <b/>
      <sz val="10"/>
      <color theme="1"/>
      <name val="ＭＳ Ｐゴシック"/>
      <family val="3"/>
      <charset val="128"/>
    </font>
    <font>
      <sz val="9"/>
      <color theme="1"/>
      <name val="ＭＳ Ｐゴシック"/>
      <family val="3"/>
      <charset val="128"/>
    </font>
    <font>
      <sz val="8"/>
      <name val="ＭＳ Ｐゴシック"/>
      <family val="2"/>
      <charset val="128"/>
    </font>
  </fonts>
  <fills count="10">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D9D9D9"/>
        <bgColor indexed="64"/>
      </patternFill>
    </fill>
    <fill>
      <patternFill patternType="solid">
        <fgColor theme="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FFFFCC"/>
        <bgColor indexed="64"/>
      </patternFill>
    </fill>
  </fills>
  <borders count="27">
    <border>
      <left/>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diagonal/>
    </border>
    <border>
      <left style="thin">
        <color indexed="64"/>
      </left>
      <right style="double">
        <color indexed="64"/>
      </right>
      <top/>
      <bottom/>
      <diagonal/>
    </border>
    <border>
      <left/>
      <right/>
      <top style="thin">
        <color indexed="64"/>
      </top>
      <bottom/>
      <diagonal/>
    </border>
    <border>
      <left/>
      <right style="thin">
        <color indexed="64"/>
      </right>
      <top style="thin">
        <color indexed="64"/>
      </top>
      <bottom/>
      <diagonal/>
    </border>
    <border>
      <left style="double">
        <color indexed="64"/>
      </left>
      <right/>
      <top style="thin">
        <color indexed="64"/>
      </top>
      <bottom/>
      <diagonal/>
    </border>
    <border>
      <left style="double">
        <color indexed="64"/>
      </left>
      <right style="thin">
        <color indexed="64"/>
      </right>
      <top style="thin">
        <color indexed="64"/>
      </top>
      <bottom/>
      <diagonal/>
    </border>
    <border>
      <left style="double">
        <color indexed="64"/>
      </left>
      <right style="medium">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double">
        <color auto="1"/>
      </left>
      <right/>
      <top style="thin">
        <color indexed="64"/>
      </top>
      <bottom style="thin">
        <color indexed="64"/>
      </bottom>
      <diagonal/>
    </border>
    <border>
      <left style="double">
        <color auto="1"/>
      </left>
      <right style="thin">
        <color indexed="64"/>
      </right>
      <top/>
      <bottom/>
      <diagonal/>
    </border>
  </borders>
  <cellStyleXfs count="16">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0" fontId="8" fillId="0" borderId="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0" fontId="10" fillId="0" borderId="0">
      <alignment vertical="center"/>
    </xf>
    <xf numFmtId="0" fontId="8" fillId="0" borderId="0"/>
    <xf numFmtId="38" fontId="1" fillId="0" borderId="0" applyFont="0" applyFill="0" applyBorder="0" applyAlignment="0" applyProtection="0">
      <alignment vertical="center"/>
    </xf>
    <xf numFmtId="0" fontId="11" fillId="0" borderId="0"/>
    <xf numFmtId="0" fontId="1" fillId="0" borderId="0">
      <alignment vertical="center"/>
    </xf>
    <xf numFmtId="0" fontId="9" fillId="0" borderId="0">
      <alignment vertical="center"/>
    </xf>
    <xf numFmtId="0" fontId="13" fillId="0" borderId="0">
      <alignment vertical="center"/>
    </xf>
    <xf numFmtId="0" fontId="13" fillId="0" borderId="0">
      <alignment vertical="center"/>
    </xf>
    <xf numFmtId="0" fontId="9" fillId="0" borderId="0">
      <alignment vertical="center"/>
    </xf>
  </cellStyleXfs>
  <cellXfs count="120">
    <xf numFmtId="0" fontId="0" fillId="0" borderId="0" xfId="0">
      <alignment vertical="center"/>
    </xf>
    <xf numFmtId="0" fontId="7" fillId="4" borderId="0" xfId="3" applyFont="1" applyFill="1" applyAlignment="1">
      <alignment horizontal="left" vertical="center"/>
    </xf>
    <xf numFmtId="0" fontId="7" fillId="4" borderId="0" xfId="3" applyFont="1" applyFill="1" applyAlignment="1">
      <alignment horizontal="left" vertical="center" wrapText="1"/>
    </xf>
    <xf numFmtId="0" fontId="7" fillId="4" borderId="0" xfId="3" applyFont="1" applyFill="1" applyAlignment="1">
      <alignment vertical="center" wrapText="1"/>
    </xf>
    <xf numFmtId="0" fontId="7" fillId="4" borderId="0" xfId="3" applyFont="1" applyFill="1">
      <alignment vertical="center"/>
    </xf>
    <xf numFmtId="0" fontId="7" fillId="0" borderId="0" xfId="3" applyFont="1">
      <alignment vertical="center"/>
    </xf>
    <xf numFmtId="0" fontId="7" fillId="3" borderId="0" xfId="3" applyFont="1" applyFill="1">
      <alignment vertical="center"/>
    </xf>
    <xf numFmtId="38" fontId="7" fillId="3" borderId="0" xfId="5" applyFont="1" applyFill="1" applyBorder="1" applyAlignment="1">
      <alignment vertical="center" wrapText="1"/>
    </xf>
    <xf numFmtId="0" fontId="7" fillId="3" borderId="0" xfId="3" applyFont="1" applyFill="1" applyAlignment="1">
      <alignment vertical="center" wrapText="1"/>
    </xf>
    <xf numFmtId="0" fontId="7" fillId="0" borderId="0" xfId="3" applyFont="1" applyAlignment="1">
      <alignment vertical="center" wrapText="1"/>
    </xf>
    <xf numFmtId="38" fontId="7" fillId="0" borderId="0" xfId="5" applyFont="1" applyBorder="1" applyAlignment="1">
      <alignment vertical="center" wrapText="1"/>
    </xf>
    <xf numFmtId="0" fontId="7" fillId="3" borderId="0" xfId="3" applyFont="1" applyFill="1" applyAlignment="1">
      <alignment horizontal="left" vertical="center"/>
    </xf>
    <xf numFmtId="38" fontId="7" fillId="0" borderId="0" xfId="5" applyFont="1" applyFill="1" applyBorder="1" applyAlignment="1">
      <alignment vertical="center" wrapText="1"/>
    </xf>
    <xf numFmtId="0" fontId="7" fillId="5" borderId="0" xfId="3" applyFont="1" applyFill="1" applyAlignment="1">
      <alignment vertical="center" wrapText="1"/>
    </xf>
    <xf numFmtId="0" fontId="7" fillId="5" borderId="0" xfId="3" applyFont="1" applyFill="1">
      <alignment vertical="center"/>
    </xf>
    <xf numFmtId="0" fontId="16" fillId="3" borderId="0" xfId="3" applyFont="1" applyFill="1" applyAlignment="1">
      <alignment vertical="center" wrapText="1"/>
    </xf>
    <xf numFmtId="0" fontId="7" fillId="6" borderId="0" xfId="3" applyFont="1" applyFill="1" applyAlignment="1">
      <alignment vertical="center" wrapText="1"/>
    </xf>
    <xf numFmtId="0" fontId="16" fillId="3" borderId="0" xfId="3" applyFont="1" applyFill="1">
      <alignment vertical="center"/>
    </xf>
    <xf numFmtId="0" fontId="15" fillId="0" borderId="0" xfId="1" applyFont="1" applyProtection="1">
      <alignment vertical="center"/>
      <protection locked="0"/>
    </xf>
    <xf numFmtId="0" fontId="16" fillId="0" borderId="0" xfId="1" applyFont="1" applyProtection="1">
      <alignment vertical="center"/>
      <protection locked="0"/>
    </xf>
    <xf numFmtId="0" fontId="16" fillId="0" borderId="0" xfId="1" applyFont="1" applyAlignment="1" applyProtection="1">
      <alignment vertical="center" wrapText="1"/>
      <protection locked="0"/>
    </xf>
    <xf numFmtId="0" fontId="16" fillId="3" borderId="0" xfId="1" applyFont="1" applyFill="1" applyProtection="1">
      <alignment vertical="center"/>
      <protection locked="0"/>
    </xf>
    <xf numFmtId="0" fontId="16" fillId="3" borderId="0" xfId="1" applyFont="1" applyFill="1" applyAlignment="1" applyProtection="1">
      <alignment vertical="center" wrapText="1"/>
      <protection locked="0"/>
    </xf>
    <xf numFmtId="0" fontId="12" fillId="3" borderId="0" xfId="1" applyFont="1" applyFill="1" applyAlignment="1">
      <alignment vertical="center" wrapText="1"/>
    </xf>
    <xf numFmtId="0" fontId="18" fillId="3" borderId="0" xfId="1" applyFont="1" applyFill="1" applyAlignment="1" applyProtection="1">
      <protection locked="0"/>
    </xf>
    <xf numFmtId="0" fontId="16" fillId="0" borderId="11" xfId="1" applyFont="1" applyBorder="1" applyAlignment="1" applyProtection="1">
      <alignment horizontal="center" vertical="center" wrapText="1"/>
      <protection locked="0"/>
    </xf>
    <xf numFmtId="0" fontId="16" fillId="0" borderId="15" xfId="1" applyFont="1" applyBorder="1" applyAlignment="1" applyProtection="1">
      <alignment horizontal="center" vertical="center" wrapText="1"/>
      <protection locked="0"/>
    </xf>
    <xf numFmtId="0" fontId="16" fillId="7" borderId="8" xfId="1" applyFont="1" applyFill="1" applyBorder="1" applyAlignment="1" applyProtection="1">
      <alignment vertical="center" shrinkToFit="1"/>
      <protection locked="0"/>
    </xf>
    <xf numFmtId="0" fontId="16" fillId="7" borderId="8" xfId="1" applyFont="1" applyFill="1" applyBorder="1" applyAlignment="1" applyProtection="1">
      <alignment vertical="center" wrapText="1"/>
      <protection locked="0"/>
    </xf>
    <xf numFmtId="0" fontId="16" fillId="7" borderId="8" xfId="1" applyFont="1" applyFill="1" applyBorder="1" applyAlignment="1" applyProtection="1">
      <alignment horizontal="left" vertical="center" wrapText="1"/>
      <protection locked="0"/>
    </xf>
    <xf numFmtId="0" fontId="16" fillId="8" borderId="20" xfId="1" applyFont="1" applyFill="1" applyBorder="1" applyAlignment="1">
      <alignment horizontal="center" vertical="center" wrapText="1"/>
    </xf>
    <xf numFmtId="0" fontId="16" fillId="8" borderId="8" xfId="1" applyFont="1" applyFill="1" applyBorder="1" applyAlignment="1">
      <alignment horizontal="center" vertical="center" wrapText="1"/>
    </xf>
    <xf numFmtId="0" fontId="16" fillId="2" borderId="5" xfId="1" applyFont="1" applyFill="1" applyBorder="1" applyAlignment="1">
      <alignment horizontal="center" vertical="center" wrapText="1"/>
    </xf>
    <xf numFmtId="0" fontId="16" fillId="2" borderId="8" xfId="1" applyFont="1" applyFill="1" applyBorder="1" applyAlignment="1">
      <alignment horizontal="center" vertical="center" wrapText="1"/>
    </xf>
    <xf numFmtId="0" fontId="16" fillId="9" borderId="5" xfId="1" applyFont="1" applyFill="1" applyBorder="1" applyAlignment="1" applyProtection="1">
      <alignment horizontal="center" vertical="center" wrapText="1"/>
      <protection locked="0"/>
    </xf>
    <xf numFmtId="0" fontId="16" fillId="9" borderId="8" xfId="1" applyFont="1" applyFill="1" applyBorder="1" applyAlignment="1" applyProtection="1">
      <alignment horizontal="center" vertical="center" wrapText="1"/>
      <protection locked="0"/>
    </xf>
    <xf numFmtId="0" fontId="16" fillId="9" borderId="20" xfId="1" applyFont="1" applyFill="1" applyBorder="1" applyAlignment="1" applyProtection="1">
      <alignment horizontal="center" vertical="center" wrapText="1"/>
      <protection locked="0"/>
    </xf>
    <xf numFmtId="0" fontId="16" fillId="9" borderId="6" xfId="1" applyFont="1" applyFill="1" applyBorder="1" applyAlignment="1" applyProtection="1">
      <alignment horizontal="center" vertical="center" wrapText="1"/>
      <protection locked="0"/>
    </xf>
    <xf numFmtId="49" fontId="16" fillId="9" borderId="8" xfId="1" applyNumberFormat="1" applyFont="1" applyFill="1" applyBorder="1" applyAlignment="1" applyProtection="1">
      <alignment vertical="center" wrapText="1"/>
      <protection locked="0"/>
    </xf>
    <xf numFmtId="0" fontId="16" fillId="9" borderId="21" xfId="1" applyFont="1" applyFill="1" applyBorder="1" applyAlignment="1" applyProtection="1">
      <alignment vertical="center" wrapText="1"/>
      <protection locked="0"/>
    </xf>
    <xf numFmtId="176" fontId="16" fillId="9" borderId="8" xfId="1" applyNumberFormat="1" applyFont="1" applyFill="1" applyBorder="1" applyAlignment="1" applyProtection="1">
      <alignment vertical="center" wrapText="1"/>
      <protection locked="0"/>
    </xf>
    <xf numFmtId="3" fontId="16" fillId="9" borderId="8" xfId="1" applyNumberFormat="1" applyFont="1" applyFill="1" applyBorder="1" applyAlignment="1" applyProtection="1">
      <alignment vertical="center" shrinkToFit="1"/>
      <protection locked="0"/>
    </xf>
    <xf numFmtId="0" fontId="16" fillId="9" borderId="20" xfId="1" applyFont="1" applyFill="1" applyBorder="1" applyAlignment="1" applyProtection="1">
      <alignment vertical="center" wrapText="1"/>
      <protection locked="0"/>
    </xf>
    <xf numFmtId="0" fontId="16" fillId="9" borderId="8" xfId="1" applyFont="1" applyFill="1" applyBorder="1" applyAlignment="1" applyProtection="1">
      <alignment vertical="center" wrapText="1"/>
      <protection locked="0"/>
    </xf>
    <xf numFmtId="0" fontId="16" fillId="9" borderId="8" xfId="1" applyFont="1" applyFill="1" applyBorder="1" applyAlignment="1" applyProtection="1">
      <alignment horizontal="left" vertical="center" wrapText="1"/>
      <protection locked="0"/>
    </xf>
    <xf numFmtId="0" fontId="16" fillId="0" borderId="13" xfId="1" applyFont="1" applyBorder="1" applyAlignment="1" applyProtection="1">
      <alignment horizontal="center" vertical="center" wrapText="1"/>
      <protection locked="0"/>
    </xf>
    <xf numFmtId="0" fontId="16" fillId="0" borderId="0" xfId="1" applyFont="1" applyAlignment="1" applyProtection="1">
      <alignment horizontal="center" vertical="center" wrapText="1"/>
      <protection locked="0"/>
    </xf>
    <xf numFmtId="0" fontId="16" fillId="0" borderId="17" xfId="1" applyFont="1" applyBorder="1" applyAlignment="1" applyProtection="1">
      <alignment horizontal="center" vertical="center"/>
      <protection locked="0"/>
    </xf>
    <xf numFmtId="0" fontId="16" fillId="0" borderId="15" xfId="1" applyFont="1" applyBorder="1" applyAlignment="1" applyProtection="1">
      <alignment horizontal="center" vertical="center" shrinkToFit="1"/>
      <protection locked="0"/>
    </xf>
    <xf numFmtId="0" fontId="16" fillId="0" borderId="11" xfId="1" applyFont="1" applyBorder="1" applyAlignment="1" applyProtection="1">
      <alignment horizontal="center" vertical="center"/>
      <protection locked="0"/>
    </xf>
    <xf numFmtId="0" fontId="16" fillId="0" borderId="11" xfId="1" applyFont="1" applyBorder="1" applyAlignment="1" applyProtection="1">
      <alignment horizontal="center" vertical="center" shrinkToFit="1"/>
      <protection locked="0"/>
    </xf>
    <xf numFmtId="0" fontId="7" fillId="0" borderId="9" xfId="1" applyFont="1" applyBorder="1" applyAlignment="1" applyProtection="1">
      <alignment horizontal="center" vertical="center" wrapText="1"/>
      <protection locked="0"/>
    </xf>
    <xf numFmtId="0" fontId="16" fillId="9" borderId="8" xfId="1" applyFont="1" applyFill="1" applyBorder="1" applyAlignment="1">
      <alignment horizontal="center" vertical="center" wrapText="1"/>
    </xf>
    <xf numFmtId="0" fontId="16" fillId="7" borderId="8" xfId="1" applyFont="1" applyFill="1" applyBorder="1" applyAlignment="1">
      <alignment vertical="center" shrinkToFit="1"/>
    </xf>
    <xf numFmtId="0" fontId="16" fillId="9" borderId="8" xfId="1" applyFont="1" applyFill="1" applyBorder="1" applyAlignment="1">
      <alignment horizontal="left" vertical="center" wrapText="1"/>
    </xf>
    <xf numFmtId="0" fontId="16" fillId="7" borderId="8" xfId="1" applyFont="1" applyFill="1" applyBorder="1" applyAlignment="1">
      <alignment vertical="center" wrapText="1"/>
    </xf>
    <xf numFmtId="0" fontId="16" fillId="7" borderId="8" xfId="1" applyFont="1" applyFill="1" applyBorder="1" applyAlignment="1">
      <alignment horizontal="left" vertical="center" wrapText="1"/>
    </xf>
    <xf numFmtId="0" fontId="16" fillId="9" borderId="8" xfId="1" applyFont="1" applyFill="1" applyBorder="1" applyAlignment="1">
      <alignment vertical="center" wrapText="1"/>
    </xf>
    <xf numFmtId="49" fontId="16" fillId="9" borderId="8" xfId="1" applyNumberFormat="1" applyFont="1" applyFill="1" applyBorder="1" applyAlignment="1">
      <alignment vertical="center" wrapText="1"/>
    </xf>
    <xf numFmtId="0" fontId="16" fillId="9" borderId="21" xfId="1" applyFont="1" applyFill="1" applyBorder="1" applyAlignment="1">
      <alignment vertical="center" wrapText="1"/>
    </xf>
    <xf numFmtId="176" fontId="16" fillId="9" borderId="8" xfId="1" applyNumberFormat="1" applyFont="1" applyFill="1" applyBorder="1" applyAlignment="1">
      <alignment vertical="center" wrapText="1"/>
    </xf>
    <xf numFmtId="3" fontId="16" fillId="9" borderId="8" xfId="1" applyNumberFormat="1" applyFont="1" applyFill="1" applyBorder="1" applyAlignment="1">
      <alignment vertical="center" shrinkToFit="1"/>
    </xf>
    <xf numFmtId="0" fontId="16" fillId="9" borderId="20" xfId="1" applyFont="1" applyFill="1" applyBorder="1" applyAlignment="1">
      <alignment vertical="center" wrapText="1"/>
    </xf>
    <xf numFmtId="0" fontId="16" fillId="9" borderId="5" xfId="1" applyFont="1" applyFill="1" applyBorder="1" applyAlignment="1">
      <alignment horizontal="center" vertical="center" wrapText="1"/>
    </xf>
    <xf numFmtId="0" fontId="16" fillId="9" borderId="20" xfId="1" applyFont="1" applyFill="1" applyBorder="1" applyAlignment="1">
      <alignment horizontal="center" vertical="center" wrapText="1"/>
    </xf>
    <xf numFmtId="0" fontId="16" fillId="9" borderId="6" xfId="1" applyFont="1" applyFill="1" applyBorder="1" applyAlignment="1">
      <alignment horizontal="center" vertical="center" wrapText="1"/>
    </xf>
    <xf numFmtId="0" fontId="16" fillId="0" borderId="0" xfId="1" applyFont="1">
      <alignment vertical="center"/>
    </xf>
    <xf numFmtId="0" fontId="17" fillId="0" borderId="0" xfId="1" applyFont="1">
      <alignment vertical="center"/>
    </xf>
    <xf numFmtId="49" fontId="16" fillId="0" borderId="0" xfId="1" applyNumberFormat="1" applyFont="1" applyAlignment="1">
      <alignment horizontal="right" vertical="center"/>
    </xf>
    <xf numFmtId="0" fontId="7" fillId="0" borderId="22" xfId="1" applyFont="1" applyBorder="1" applyAlignment="1" applyProtection="1">
      <alignment horizontal="center" vertical="center" wrapText="1"/>
      <protection locked="0"/>
    </xf>
    <xf numFmtId="0" fontId="7" fillId="0" borderId="12" xfId="1" applyFont="1" applyBorder="1" applyAlignment="1" applyProtection="1">
      <alignment horizontal="center" vertical="center" wrapText="1"/>
      <protection locked="0"/>
    </xf>
    <xf numFmtId="0" fontId="7" fillId="0" borderId="26" xfId="1" applyFont="1" applyBorder="1" applyAlignment="1" applyProtection="1">
      <alignment horizontal="center" vertical="center" wrapText="1"/>
      <protection locked="0"/>
    </xf>
    <xf numFmtId="0" fontId="7" fillId="0" borderId="14" xfId="1" applyFont="1" applyBorder="1" applyAlignment="1" applyProtection="1">
      <alignment horizontal="center" vertical="center" wrapText="1"/>
      <protection locked="0"/>
    </xf>
    <xf numFmtId="0" fontId="16" fillId="9" borderId="22" xfId="1" applyFont="1" applyFill="1" applyBorder="1" applyAlignment="1">
      <alignment horizontal="center" vertical="center" wrapText="1"/>
    </xf>
    <xf numFmtId="0" fontId="16" fillId="9" borderId="12" xfId="1" applyFont="1" applyFill="1" applyBorder="1" applyAlignment="1">
      <alignment horizontal="center" vertical="center" wrapText="1"/>
    </xf>
    <xf numFmtId="0" fontId="16" fillId="9" borderId="22" xfId="1" applyFont="1" applyFill="1" applyBorder="1" applyAlignment="1" applyProtection="1">
      <alignment horizontal="center" vertical="center" wrapText="1"/>
      <protection locked="0"/>
    </xf>
    <xf numFmtId="0" fontId="16" fillId="9" borderId="12" xfId="1" applyFont="1" applyFill="1" applyBorder="1" applyAlignment="1" applyProtection="1">
      <alignment horizontal="center" vertical="center" wrapText="1"/>
      <protection locked="0"/>
    </xf>
    <xf numFmtId="0" fontId="16" fillId="2" borderId="5" xfId="1" applyFont="1" applyFill="1" applyBorder="1" applyAlignment="1" applyProtection="1">
      <alignment horizontal="center" vertical="center" wrapText="1"/>
      <protection locked="0"/>
    </xf>
    <xf numFmtId="0" fontId="20" fillId="3" borderId="0" xfId="1" applyFont="1" applyFill="1" applyAlignment="1" applyProtection="1">
      <alignment vertical="center" wrapText="1"/>
      <protection locked="0"/>
    </xf>
    <xf numFmtId="38" fontId="15" fillId="9" borderId="8" xfId="2" applyFont="1" applyFill="1" applyBorder="1" applyAlignment="1" applyProtection="1">
      <alignment vertical="center" shrinkToFit="1"/>
    </xf>
    <xf numFmtId="38" fontId="15" fillId="9" borderId="20" xfId="2" applyFont="1" applyFill="1" applyBorder="1" applyAlignment="1" applyProtection="1">
      <alignment vertical="center" shrinkToFit="1"/>
    </xf>
    <xf numFmtId="38" fontId="15" fillId="9" borderId="8" xfId="2" applyFont="1" applyFill="1" applyBorder="1" applyAlignment="1" applyProtection="1">
      <alignment vertical="center" shrinkToFit="1"/>
      <protection locked="0"/>
    </xf>
    <xf numFmtId="38" fontId="15" fillId="9" borderId="20" xfId="2" applyFont="1" applyFill="1" applyBorder="1" applyAlignment="1" applyProtection="1">
      <alignment vertical="center" shrinkToFit="1"/>
      <protection locked="0"/>
    </xf>
    <xf numFmtId="0" fontId="16" fillId="0" borderId="5" xfId="1" applyFont="1" applyBorder="1" applyAlignment="1" applyProtection="1">
      <alignment horizontal="center" vertical="center" wrapText="1"/>
      <protection locked="0"/>
    </xf>
    <xf numFmtId="0" fontId="16" fillId="0" borderId="12" xfId="1" applyFont="1" applyBorder="1" applyAlignment="1" applyProtection="1">
      <alignment vertical="center" wrapText="1"/>
      <protection locked="0"/>
    </xf>
    <xf numFmtId="0" fontId="16" fillId="0" borderId="5" xfId="1" applyFont="1" applyBorder="1" applyAlignment="1" applyProtection="1">
      <alignment vertical="center" wrapText="1"/>
      <protection locked="0"/>
    </xf>
    <xf numFmtId="0" fontId="16" fillId="0" borderId="1" xfId="1" applyFont="1" applyBorder="1" applyAlignment="1" applyProtection="1">
      <alignment horizontal="center" vertical="center" wrapText="1"/>
      <protection locked="0"/>
    </xf>
    <xf numFmtId="0" fontId="16" fillId="0" borderId="11" xfId="1" applyFont="1" applyBorder="1" applyAlignment="1" applyProtection="1">
      <alignment horizontal="center" vertical="center" wrapText="1"/>
      <protection locked="0"/>
    </xf>
    <xf numFmtId="0" fontId="16" fillId="0" borderId="2" xfId="1" applyFont="1" applyBorder="1" applyAlignment="1" applyProtection="1">
      <alignment horizontal="center" vertical="center" wrapText="1"/>
      <protection locked="0"/>
    </xf>
    <xf numFmtId="0" fontId="16" fillId="0" borderId="15" xfId="1" applyFont="1" applyBorder="1" applyAlignment="1" applyProtection="1">
      <alignment horizontal="center" vertical="center" wrapText="1"/>
      <protection locked="0"/>
    </xf>
    <xf numFmtId="0" fontId="16" fillId="0" borderId="3" xfId="1" applyFont="1" applyBorder="1" applyAlignment="1" applyProtection="1">
      <alignment horizontal="center" vertical="center" wrapText="1"/>
      <protection locked="0"/>
    </xf>
    <xf numFmtId="0" fontId="16" fillId="0" borderId="22" xfId="1" applyFont="1" applyBorder="1" applyAlignment="1" applyProtection="1">
      <alignment horizontal="center" vertical="center" wrapText="1"/>
      <protection locked="0"/>
    </xf>
    <xf numFmtId="0" fontId="16" fillId="0" borderId="4" xfId="1" applyFont="1" applyBorder="1" applyAlignment="1" applyProtection="1">
      <alignment horizontal="center" vertical="center" wrapText="1"/>
      <protection locked="0"/>
    </xf>
    <xf numFmtId="0" fontId="16" fillId="0" borderId="1" xfId="1" applyFont="1" applyBorder="1" applyAlignment="1" applyProtection="1">
      <alignment horizontal="center" vertical="center" wrapText="1" justifyLastLine="1"/>
      <protection locked="0"/>
    </xf>
    <xf numFmtId="0" fontId="16" fillId="0" borderId="11" xfId="1" applyFont="1" applyBorder="1" applyAlignment="1" applyProtection="1">
      <alignment horizontal="center" vertical="center" wrapText="1" justifyLastLine="1"/>
      <protection locked="0"/>
    </xf>
    <xf numFmtId="0" fontId="16" fillId="0" borderId="16" xfId="1" applyFont="1" applyBorder="1" applyAlignment="1" applyProtection="1">
      <alignment horizontal="center" vertical="center" wrapText="1"/>
      <protection locked="0"/>
    </xf>
    <xf numFmtId="0" fontId="16" fillId="0" borderId="23" xfId="1" applyFont="1" applyBorder="1" applyAlignment="1" applyProtection="1">
      <alignment horizontal="center" vertical="center" wrapText="1"/>
      <protection locked="0"/>
    </xf>
    <xf numFmtId="0" fontId="16" fillId="0" borderId="7" xfId="1" applyFont="1" applyBorder="1" applyAlignment="1" applyProtection="1">
      <alignment horizontal="center" vertical="center" wrapText="1"/>
      <protection locked="0"/>
    </xf>
    <xf numFmtId="0" fontId="16" fillId="0" borderId="13" xfId="1" applyFont="1" applyBorder="1" applyAlignment="1" applyProtection="1">
      <alignment horizontal="center" vertical="center" wrapText="1"/>
      <protection locked="0"/>
    </xf>
    <xf numFmtId="0" fontId="16" fillId="0" borderId="10" xfId="1" applyFont="1" applyBorder="1" applyAlignment="1" applyProtection="1">
      <alignment horizontal="center" vertical="center" wrapText="1"/>
      <protection locked="0"/>
    </xf>
    <xf numFmtId="0" fontId="16" fillId="0" borderId="5" xfId="1" applyFont="1" applyBorder="1" applyAlignment="1" applyProtection="1">
      <alignment horizontal="center" vertical="center" wrapText="1"/>
      <protection locked="0"/>
    </xf>
    <xf numFmtId="0" fontId="16" fillId="0" borderId="24" xfId="1" applyFont="1" applyBorder="1" applyAlignment="1" applyProtection="1">
      <alignment horizontal="center" vertical="center" wrapText="1"/>
      <protection locked="0"/>
    </xf>
    <xf numFmtId="0" fontId="19" fillId="0" borderId="5" xfId="1" applyFont="1" applyBorder="1" applyAlignment="1" applyProtection="1">
      <alignment horizontal="center" vertical="center" wrapText="1"/>
      <protection locked="0"/>
    </xf>
    <xf numFmtId="0" fontId="19" fillId="0" borderId="1" xfId="1" applyFont="1" applyBorder="1" applyAlignment="1" applyProtection="1">
      <alignment horizontal="center" vertical="center" wrapText="1"/>
      <protection locked="0"/>
    </xf>
    <xf numFmtId="0" fontId="16" fillId="0" borderId="5" xfId="1" applyFont="1" applyBorder="1" applyAlignment="1" applyProtection="1">
      <alignment horizontal="center" vertical="top" textRotation="255" wrapText="1"/>
      <protection locked="0"/>
    </xf>
    <xf numFmtId="0" fontId="16" fillId="0" borderId="18" xfId="1" applyFont="1" applyBorder="1" applyAlignment="1" applyProtection="1">
      <alignment horizontal="center" vertical="top" textRotation="255" wrapText="1"/>
      <protection locked="0"/>
    </xf>
    <xf numFmtId="0" fontId="7" fillId="0" borderId="2" xfId="1" applyFont="1" applyBorder="1" applyAlignment="1" applyProtection="1">
      <alignment horizontal="center" vertical="top" textRotation="255" wrapText="1"/>
      <protection locked="0"/>
    </xf>
    <xf numFmtId="0" fontId="7" fillId="0" borderId="15" xfId="1" applyFont="1" applyBorder="1" applyAlignment="1" applyProtection="1">
      <alignment horizontal="center" vertical="top" textRotation="255" wrapText="1"/>
      <protection locked="0"/>
    </xf>
    <xf numFmtId="0" fontId="7" fillId="0" borderId="1" xfId="1" applyFont="1" applyBorder="1" applyAlignment="1" applyProtection="1">
      <alignment horizontal="center" vertical="top" textRotation="255" wrapText="1"/>
      <protection locked="0"/>
    </xf>
    <xf numFmtId="0" fontId="7" fillId="0" borderId="11" xfId="1" applyFont="1" applyBorder="1" applyAlignment="1" applyProtection="1">
      <alignment horizontal="center" vertical="top" textRotation="255" wrapText="1"/>
      <protection locked="0"/>
    </xf>
    <xf numFmtId="0" fontId="16" fillId="0" borderId="22" xfId="1" applyFont="1" applyBorder="1" applyAlignment="1" applyProtection="1">
      <alignment horizontal="center" vertical="center"/>
      <protection locked="0"/>
    </xf>
    <xf numFmtId="0" fontId="16" fillId="0" borderId="12" xfId="1" applyFont="1" applyBorder="1" applyAlignment="1" applyProtection="1">
      <alignment horizontal="center" vertical="center" wrapText="1"/>
      <protection locked="0"/>
    </xf>
    <xf numFmtId="0" fontId="7" fillId="0" borderId="23" xfId="1" applyFont="1" applyBorder="1" applyAlignment="1" applyProtection="1">
      <alignment horizontal="center" vertical="center" wrapText="1"/>
      <protection locked="0"/>
    </xf>
    <xf numFmtId="0" fontId="7" fillId="0" borderId="22" xfId="1" applyFont="1" applyBorder="1" applyAlignment="1" applyProtection="1">
      <alignment horizontal="center" vertical="center" wrapText="1"/>
      <protection locked="0"/>
    </xf>
    <xf numFmtId="0" fontId="16" fillId="0" borderId="6" xfId="1" applyFont="1" applyBorder="1" applyAlignment="1" applyProtection="1">
      <alignment horizontal="center" vertical="center" wrapText="1"/>
      <protection locked="0"/>
    </xf>
    <xf numFmtId="0" fontId="16" fillId="0" borderId="19" xfId="1" applyFont="1" applyBorder="1" applyAlignment="1" applyProtection="1">
      <alignment horizontal="center" vertical="center" wrapText="1"/>
      <protection locked="0"/>
    </xf>
    <xf numFmtId="0" fontId="16" fillId="0" borderId="18" xfId="1" applyFont="1" applyBorder="1" applyAlignment="1" applyProtection="1">
      <alignment horizontal="center" vertical="center" wrapText="1"/>
      <protection locked="0"/>
    </xf>
    <xf numFmtId="0" fontId="7" fillId="0" borderId="25" xfId="1" applyFont="1" applyBorder="1" applyAlignment="1" applyProtection="1">
      <alignment horizontal="center" vertical="center" wrapText="1"/>
      <protection locked="0"/>
    </xf>
    <xf numFmtId="0" fontId="7" fillId="0" borderId="24" xfId="1" applyFont="1" applyBorder="1" applyAlignment="1" applyProtection="1">
      <alignment horizontal="center" vertical="top" textRotation="255" wrapText="1"/>
      <protection locked="0"/>
    </xf>
    <xf numFmtId="0" fontId="16" fillId="0" borderId="9" xfId="1" applyFont="1" applyBorder="1" applyAlignment="1" applyProtection="1">
      <alignment horizontal="center" vertical="center" wrapText="1"/>
      <protection locked="0"/>
    </xf>
  </cellXfs>
  <cellStyles count="16">
    <cellStyle name="桁区切り 2" xfId="2" xr:uid="{F6DA90A8-038D-4465-A825-AAFB602BD27C}"/>
    <cellStyle name="桁区切り 2 2" xfId="5" xr:uid="{0AAFC9C1-BCC1-470E-9D88-87564993E0A3}"/>
    <cellStyle name="桁区切り 3" xfId="9" xr:uid="{A69B50DE-7422-4727-98DF-9339964A1B3C}"/>
    <cellStyle name="標準" xfId="0" builtinId="0"/>
    <cellStyle name="標準 2" xfId="14" xr:uid="{C42A22A2-E077-4CB2-A44C-54299BDD83FB}"/>
    <cellStyle name="標準 2 2" xfId="3" xr:uid="{62EB1A2A-085B-4642-B6F8-0F7A72552FB0}"/>
    <cellStyle name="標準 2 2 2" xfId="15" xr:uid="{F498E11D-2F27-40DB-A09F-71503669D189}"/>
    <cellStyle name="標準 2 3 2" xfId="10" xr:uid="{037D2DCB-7795-4F78-98B7-9FD7404D57B3}"/>
    <cellStyle name="標準 3" xfId="1" xr:uid="{B9BE1CB9-3A46-4ABA-81DC-9792552FA667}"/>
    <cellStyle name="標準 3 2 2" xfId="7" xr:uid="{17F49D1A-679C-466E-ADBC-A12989218D8A}"/>
    <cellStyle name="標準 3 3" xfId="13" xr:uid="{C641E1B0-30E5-4CA6-AF78-8C137DD3BFF8}"/>
    <cellStyle name="標準 4" xfId="6" xr:uid="{CE114DAD-AE79-4890-9E02-F3128F7A51E9}"/>
    <cellStyle name="標準 5" xfId="4" xr:uid="{C5310DFD-41A8-4406-B1FD-01B0F66BBE9B}"/>
    <cellStyle name="標準 6" xfId="8" xr:uid="{070646E9-3D2A-4BFE-A4F4-33A8E0B59674}"/>
    <cellStyle name="標準 8" xfId="12" xr:uid="{EDE8F171-73CD-47B5-A4BE-F684B5F10EDD}"/>
    <cellStyle name="標準 9" xfId="11" xr:uid="{E9FBBC1F-EE2E-4D00-9369-D5EE9D0CE9B8}"/>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D6EBC-AA2C-470D-97C9-53045446794F}">
  <sheetPr codeName="Sheet34">
    <pageSetUpPr fitToPage="1"/>
  </sheetPr>
  <dimension ref="A1:BQ34"/>
  <sheetViews>
    <sheetView tabSelected="1" zoomScale="80" zoomScaleNormal="80" zoomScaleSheetLayoutView="70" workbookViewId="0">
      <pane xSplit="9" ySplit="5" topLeftCell="J21" activePane="bottomRight" state="frozen"/>
      <selection pane="topRight" activeCell="J1" sqref="J1"/>
      <selection pane="bottomLeft" activeCell="A6" sqref="A6"/>
      <selection pane="bottomRight" activeCell="BH7" sqref="BH7"/>
    </sheetView>
  </sheetViews>
  <sheetFormatPr defaultColWidth="9" defaultRowHeight="12"/>
  <cols>
    <col min="1" max="1" width="4.375" style="19" customWidth="1"/>
    <col min="2" max="2" width="6.5" style="19" customWidth="1"/>
    <col min="3" max="3" width="4.625" style="19" customWidth="1"/>
    <col min="4" max="4" width="4.75" style="19" customWidth="1"/>
    <col min="5" max="5" width="6.125" style="19" customWidth="1"/>
    <col min="6" max="6" width="8" style="19" customWidth="1"/>
    <col min="7" max="7" width="7.625" style="19" customWidth="1"/>
    <col min="8" max="8" width="3.75" style="19" customWidth="1"/>
    <col min="9" max="9" width="21.125" style="19" customWidth="1"/>
    <col min="10" max="10" width="10.5" style="19" customWidth="1"/>
    <col min="11" max="11" width="9" style="19"/>
    <col min="12" max="12" width="11.375" style="19" customWidth="1"/>
    <col min="13" max="14" width="10" style="19" customWidth="1"/>
    <col min="15" max="15" width="13.625" style="19" customWidth="1"/>
    <col min="16" max="16" width="18.375" style="19" customWidth="1"/>
    <col min="17" max="17" width="16.25" style="19" customWidth="1"/>
    <col min="18" max="22" width="14.25" style="19" customWidth="1"/>
    <col min="23" max="23" width="9" style="19"/>
    <col min="24" max="24" width="11.5" style="19" customWidth="1"/>
    <col min="25" max="25" width="8.25" style="19" customWidth="1"/>
    <col min="26" max="28" width="7.25" style="19" customWidth="1"/>
    <col min="29" max="34" width="4.875" style="19" customWidth="1"/>
    <col min="35" max="35" width="3.125" style="19" customWidth="1"/>
    <col min="36" max="41" width="3.75" style="19" customWidth="1"/>
    <col min="42" max="42" width="2.875" style="19" customWidth="1"/>
    <col min="43" max="43" width="5.375" style="19" customWidth="1"/>
    <col min="44" max="44" width="3" style="19" customWidth="1"/>
    <col min="45" max="45" width="5.375" style="19" customWidth="1"/>
    <col min="46" max="46" width="3" style="19" customWidth="1"/>
    <col min="47" max="47" width="6.125" style="19" customWidth="1"/>
    <col min="48" max="48" width="3" style="19" customWidth="1"/>
    <col min="49" max="49" width="6.125" style="19" customWidth="1"/>
    <col min="50" max="50" width="3" style="19" customWidth="1"/>
    <col min="51" max="55" width="5.375" style="19" customWidth="1"/>
    <col min="56" max="56" width="2.875" style="19" customWidth="1"/>
    <col min="57" max="63" width="6.125" style="19" customWidth="1"/>
    <col min="64" max="64" width="5.125" style="19" customWidth="1"/>
    <col min="65" max="65" width="6.375" style="19" customWidth="1"/>
    <col min="66" max="66" width="5.875" style="19" customWidth="1"/>
    <col min="67" max="67" width="13.375" style="21" hidden="1" customWidth="1"/>
    <col min="68" max="68" width="12.25" style="21" hidden="1" customWidth="1"/>
    <col min="69" max="69" width="0" style="21" hidden="1" customWidth="1"/>
    <col min="70" max="16384" width="9" style="19"/>
  </cols>
  <sheetData>
    <row r="1" spans="1:69" ht="18" customHeight="1">
      <c r="A1" s="18" t="s">
        <v>325</v>
      </c>
    </row>
    <row r="2" spans="1:69" ht="18.75" customHeight="1">
      <c r="AJ2" s="110" t="s">
        <v>303</v>
      </c>
      <c r="AK2" s="110"/>
      <c r="AL2" s="110"/>
      <c r="AM2" s="110"/>
      <c r="AN2" s="110"/>
      <c r="AO2" s="110"/>
      <c r="AP2" s="110"/>
      <c r="AQ2" s="110"/>
      <c r="AR2" s="110"/>
      <c r="AS2" s="110"/>
      <c r="AT2" s="110"/>
      <c r="AU2" s="110"/>
      <c r="AV2" s="110"/>
      <c r="AW2" s="110"/>
      <c r="AX2" s="110"/>
      <c r="AY2" s="110"/>
      <c r="AZ2" s="110"/>
      <c r="BA2" s="110"/>
      <c r="BB2" s="110"/>
      <c r="BC2" s="110"/>
      <c r="BD2" s="110"/>
      <c r="BE2" s="100" t="s">
        <v>304</v>
      </c>
      <c r="BF2" s="111"/>
      <c r="BG2" s="112" t="s">
        <v>305</v>
      </c>
      <c r="BH2" s="113"/>
      <c r="BI2" s="113"/>
      <c r="BJ2" s="113"/>
      <c r="BK2" s="113"/>
    </row>
    <row r="3" spans="1:69" s="20" customFormat="1" ht="44.25" customHeight="1">
      <c r="A3" s="86" t="s">
        <v>0</v>
      </c>
      <c r="B3" s="86" t="s">
        <v>1</v>
      </c>
      <c r="C3" s="88" t="s">
        <v>2</v>
      </c>
      <c r="D3" s="86" t="s">
        <v>3</v>
      </c>
      <c r="E3" s="88" t="s">
        <v>4</v>
      </c>
      <c r="F3" s="86" t="s">
        <v>5</v>
      </c>
      <c r="G3" s="88" t="s">
        <v>6</v>
      </c>
      <c r="H3" s="86" t="s">
        <v>7</v>
      </c>
      <c r="I3" s="86" t="s">
        <v>8</v>
      </c>
      <c r="J3" s="86" t="s">
        <v>9</v>
      </c>
      <c r="K3" s="88" t="s">
        <v>10</v>
      </c>
      <c r="L3" s="86" t="s">
        <v>11</v>
      </c>
      <c r="M3" s="90" t="s">
        <v>12</v>
      </c>
      <c r="N3" s="86"/>
      <c r="O3" s="86"/>
      <c r="P3" s="86"/>
      <c r="Q3" s="86"/>
      <c r="R3" s="86"/>
      <c r="S3" s="86"/>
      <c r="T3" s="91"/>
      <c r="U3" s="86"/>
      <c r="V3" s="92"/>
      <c r="W3" s="93" t="s">
        <v>13</v>
      </c>
      <c r="X3" s="90" t="s">
        <v>14</v>
      </c>
      <c r="Y3" s="90" t="s">
        <v>15</v>
      </c>
      <c r="Z3" s="86" t="s">
        <v>16</v>
      </c>
      <c r="AA3" s="86"/>
      <c r="AB3" s="98"/>
      <c r="AC3" s="102" t="s">
        <v>302</v>
      </c>
      <c r="AD3" s="103"/>
      <c r="AE3" s="103"/>
      <c r="AF3" s="103"/>
      <c r="AG3" s="103"/>
      <c r="AH3" s="103"/>
      <c r="AI3" s="92" t="s">
        <v>17</v>
      </c>
      <c r="AJ3" s="100" t="s">
        <v>295</v>
      </c>
      <c r="AK3" s="86"/>
      <c r="AL3" s="86"/>
      <c r="AM3" s="86"/>
      <c r="AN3" s="101"/>
      <c r="AO3" s="86"/>
      <c r="AP3" s="92" t="s">
        <v>18</v>
      </c>
      <c r="AQ3" s="86" t="s">
        <v>19</v>
      </c>
      <c r="AR3" s="88" t="s">
        <v>20</v>
      </c>
      <c r="AS3" s="86" t="s">
        <v>21</v>
      </c>
      <c r="AT3" s="88" t="s">
        <v>22</v>
      </c>
      <c r="AU3" s="86" t="s">
        <v>23</v>
      </c>
      <c r="AV3" s="90" t="s">
        <v>24</v>
      </c>
      <c r="AW3" s="86" t="s">
        <v>25</v>
      </c>
      <c r="AX3" s="88" t="s">
        <v>26</v>
      </c>
      <c r="AY3" s="92" t="s">
        <v>27</v>
      </c>
      <c r="AZ3" s="88"/>
      <c r="BA3" s="88"/>
      <c r="BB3" s="88"/>
      <c r="BC3" s="90"/>
      <c r="BD3" s="86" t="s">
        <v>28</v>
      </c>
      <c r="BE3" s="100"/>
      <c r="BF3" s="111"/>
      <c r="BG3" s="112"/>
      <c r="BH3" s="113"/>
      <c r="BI3" s="113"/>
      <c r="BJ3" s="113"/>
      <c r="BK3" s="113"/>
      <c r="BL3" s="96" t="s">
        <v>29</v>
      </c>
      <c r="BM3" s="92" t="s">
        <v>30</v>
      </c>
      <c r="BN3" s="114" t="s">
        <v>31</v>
      </c>
      <c r="BO3" s="22"/>
      <c r="BP3" s="22"/>
      <c r="BQ3" s="22"/>
    </row>
    <row r="4" spans="1:69" s="20" customFormat="1" ht="31.5" customHeight="1">
      <c r="A4" s="86"/>
      <c r="B4" s="86"/>
      <c r="C4" s="88"/>
      <c r="D4" s="86"/>
      <c r="E4" s="88"/>
      <c r="F4" s="86"/>
      <c r="G4" s="88"/>
      <c r="H4" s="86"/>
      <c r="I4" s="86"/>
      <c r="J4" s="86"/>
      <c r="K4" s="88"/>
      <c r="L4" s="86"/>
      <c r="M4" s="88" t="s">
        <v>32</v>
      </c>
      <c r="N4" s="86" t="s">
        <v>33</v>
      </c>
      <c r="O4" s="88" t="s">
        <v>34</v>
      </c>
      <c r="P4" s="86" t="s">
        <v>35</v>
      </c>
      <c r="Q4" s="88" t="s">
        <v>274</v>
      </c>
      <c r="R4" s="86" t="s">
        <v>36</v>
      </c>
      <c r="S4" s="90" t="s">
        <v>37</v>
      </c>
      <c r="T4" s="96"/>
      <c r="U4" s="86"/>
      <c r="V4" s="92"/>
      <c r="W4" s="93"/>
      <c r="X4" s="90"/>
      <c r="Y4" s="88"/>
      <c r="Z4" s="97" t="s">
        <v>38</v>
      </c>
      <c r="AA4" s="46"/>
      <c r="AB4" s="98" t="s">
        <v>39</v>
      </c>
      <c r="AC4" s="100" t="s">
        <v>40</v>
      </c>
      <c r="AD4" s="86"/>
      <c r="AE4" s="86"/>
      <c r="AF4" s="86" t="s">
        <v>41</v>
      </c>
      <c r="AG4" s="86"/>
      <c r="AH4" s="86"/>
      <c r="AI4" s="92"/>
      <c r="AJ4" s="104" t="s">
        <v>293</v>
      </c>
      <c r="AK4" s="106" t="s">
        <v>270</v>
      </c>
      <c r="AL4" s="108" t="s">
        <v>271</v>
      </c>
      <c r="AM4" s="106" t="s">
        <v>272</v>
      </c>
      <c r="AN4" s="118" t="s">
        <v>294</v>
      </c>
      <c r="AO4" s="108" t="s">
        <v>273</v>
      </c>
      <c r="AP4" s="88"/>
      <c r="AQ4" s="86"/>
      <c r="AR4" s="88"/>
      <c r="AS4" s="86"/>
      <c r="AT4" s="88"/>
      <c r="AU4" s="86"/>
      <c r="AV4" s="88"/>
      <c r="AW4" s="86"/>
      <c r="AX4" s="88"/>
      <c r="AY4" s="86" t="s">
        <v>43</v>
      </c>
      <c r="AZ4" s="92" t="s">
        <v>44</v>
      </c>
      <c r="BA4" s="88"/>
      <c r="BB4" s="86" t="s">
        <v>45</v>
      </c>
      <c r="BC4" s="87" t="s">
        <v>46</v>
      </c>
      <c r="BD4" s="86"/>
      <c r="BE4" s="83" t="s">
        <v>298</v>
      </c>
      <c r="BF4" s="84" t="s">
        <v>299</v>
      </c>
      <c r="BG4" s="117" t="s">
        <v>47</v>
      </c>
      <c r="BH4" s="112"/>
      <c r="BI4" s="69" t="s">
        <v>48</v>
      </c>
      <c r="BJ4" s="69" t="s">
        <v>296</v>
      </c>
      <c r="BK4" s="70" t="s">
        <v>297</v>
      </c>
      <c r="BL4" s="100"/>
      <c r="BM4" s="92"/>
      <c r="BN4" s="114"/>
      <c r="BO4" s="22"/>
      <c r="BP4" s="22"/>
      <c r="BQ4" s="22"/>
    </row>
    <row r="5" spans="1:69" ht="129" customHeight="1">
      <c r="A5" s="87"/>
      <c r="B5" s="87"/>
      <c r="C5" s="89"/>
      <c r="D5" s="87"/>
      <c r="E5" s="89"/>
      <c r="F5" s="87"/>
      <c r="G5" s="89"/>
      <c r="H5" s="87"/>
      <c r="I5" s="87"/>
      <c r="J5" s="87"/>
      <c r="K5" s="89"/>
      <c r="L5" s="87"/>
      <c r="M5" s="89"/>
      <c r="N5" s="87"/>
      <c r="O5" s="89"/>
      <c r="P5" s="87"/>
      <c r="Q5" s="89"/>
      <c r="R5" s="87"/>
      <c r="S5" s="26" t="s">
        <v>49</v>
      </c>
      <c r="T5" s="25" t="s">
        <v>291</v>
      </c>
      <c r="U5" s="25" t="s">
        <v>292</v>
      </c>
      <c r="V5" s="26" t="s">
        <v>50</v>
      </c>
      <c r="W5" s="94"/>
      <c r="X5" s="95"/>
      <c r="Y5" s="89"/>
      <c r="Z5" s="98"/>
      <c r="AA5" s="45" t="s">
        <v>51</v>
      </c>
      <c r="AB5" s="99"/>
      <c r="AC5" s="47" t="s">
        <v>52</v>
      </c>
      <c r="AD5" s="25" t="s">
        <v>53</v>
      </c>
      <c r="AE5" s="48" t="s">
        <v>54</v>
      </c>
      <c r="AF5" s="49" t="s">
        <v>52</v>
      </c>
      <c r="AG5" s="26" t="s">
        <v>53</v>
      </c>
      <c r="AH5" s="50" t="s">
        <v>54</v>
      </c>
      <c r="AI5" s="89"/>
      <c r="AJ5" s="105"/>
      <c r="AK5" s="107"/>
      <c r="AL5" s="109"/>
      <c r="AM5" s="107"/>
      <c r="AN5" s="118"/>
      <c r="AO5" s="109"/>
      <c r="AP5" s="89"/>
      <c r="AQ5" s="87"/>
      <c r="AR5" s="89"/>
      <c r="AS5" s="87"/>
      <c r="AT5" s="89"/>
      <c r="AU5" s="87"/>
      <c r="AV5" s="89"/>
      <c r="AW5" s="87"/>
      <c r="AX5" s="89"/>
      <c r="AY5" s="87"/>
      <c r="AZ5" s="26" t="s">
        <v>55</v>
      </c>
      <c r="BA5" s="25" t="s">
        <v>56</v>
      </c>
      <c r="BB5" s="87"/>
      <c r="BC5" s="119"/>
      <c r="BD5" s="87"/>
      <c r="BE5" s="85" t="s">
        <v>300</v>
      </c>
      <c r="BF5" s="84" t="s">
        <v>301</v>
      </c>
      <c r="BG5" s="71" t="s">
        <v>57</v>
      </c>
      <c r="BH5" s="51" t="s">
        <v>58</v>
      </c>
      <c r="BI5" s="51" t="s">
        <v>42</v>
      </c>
      <c r="BJ5" s="51" t="s">
        <v>59</v>
      </c>
      <c r="BK5" s="72" t="s">
        <v>60</v>
      </c>
      <c r="BL5" s="116"/>
      <c r="BM5" s="98"/>
      <c r="BN5" s="115"/>
      <c r="BO5" s="24" t="s">
        <v>61</v>
      </c>
    </row>
    <row r="6" spans="1:69" s="20" customFormat="1" ht="129.94999999999999" customHeight="1">
      <c r="A6" s="52" t="s">
        <v>277</v>
      </c>
      <c r="B6" s="53" t="s">
        <v>102</v>
      </c>
      <c r="C6" s="53" t="s">
        <v>266</v>
      </c>
      <c r="D6" s="54" t="s">
        <v>64</v>
      </c>
      <c r="E6" s="54" t="s">
        <v>65</v>
      </c>
      <c r="F6" s="55" t="s">
        <v>66</v>
      </c>
      <c r="G6" s="55" t="s">
        <v>67</v>
      </c>
      <c r="H6" s="55" t="s">
        <v>68</v>
      </c>
      <c r="I6" s="54" t="s">
        <v>69</v>
      </c>
      <c r="J6" s="55" t="s">
        <v>70</v>
      </c>
      <c r="K6" s="56"/>
      <c r="L6" s="54" t="s">
        <v>71</v>
      </c>
      <c r="M6" s="55" t="s">
        <v>72</v>
      </c>
      <c r="N6" s="55" t="s">
        <v>73</v>
      </c>
      <c r="O6" s="57" t="s">
        <v>74</v>
      </c>
      <c r="P6" s="57" t="s">
        <v>75</v>
      </c>
      <c r="Q6" s="57" t="s">
        <v>275</v>
      </c>
      <c r="R6" s="79">
        <v>22000000</v>
      </c>
      <c r="S6" s="79">
        <v>10000000</v>
      </c>
      <c r="T6" s="79">
        <v>0</v>
      </c>
      <c r="U6" s="79">
        <v>2000000</v>
      </c>
      <c r="V6" s="80">
        <v>10000000</v>
      </c>
      <c r="W6" s="58" t="s">
        <v>76</v>
      </c>
      <c r="X6" s="59"/>
      <c r="Y6" s="60">
        <v>46477</v>
      </c>
      <c r="Z6" s="61"/>
      <c r="AA6" s="61"/>
      <c r="AB6" s="62"/>
      <c r="AC6" s="32" t="s">
        <v>326</v>
      </c>
      <c r="AD6" s="33">
        <v>6</v>
      </c>
      <c r="AE6" s="33">
        <v>1</v>
      </c>
      <c r="AF6" s="33" t="s">
        <v>327</v>
      </c>
      <c r="AG6" s="33">
        <v>8</v>
      </c>
      <c r="AH6" s="33">
        <v>5</v>
      </c>
      <c r="AI6" s="30">
        <f t="shared" ref="AI6:AI22" si="0">SUM(AD6:AE6,AG6:AH6)</f>
        <v>20</v>
      </c>
      <c r="AJ6" s="63"/>
      <c r="AK6" s="52"/>
      <c r="AL6" s="52"/>
      <c r="AM6" s="52"/>
      <c r="AN6" s="52"/>
      <c r="AO6" s="52"/>
      <c r="AP6" s="31">
        <f>SUM(AJ6:AO6)</f>
        <v>0</v>
      </c>
      <c r="AQ6" s="52"/>
      <c r="AR6" s="31">
        <f>AQ6</f>
        <v>0</v>
      </c>
      <c r="AS6" s="52">
        <v>1</v>
      </c>
      <c r="AT6" s="31">
        <f>AS6</f>
        <v>1</v>
      </c>
      <c r="AU6" s="52"/>
      <c r="AV6" s="31">
        <f>AU6</f>
        <v>0</v>
      </c>
      <c r="AW6" s="52"/>
      <c r="AX6" s="30">
        <f>AW6</f>
        <v>0</v>
      </c>
      <c r="AY6" s="52"/>
      <c r="AZ6" s="52"/>
      <c r="BA6" s="52"/>
      <c r="BB6" s="52"/>
      <c r="BC6" s="52"/>
      <c r="BD6" s="31">
        <f>SUM(AY6:BC6)</f>
        <v>0</v>
      </c>
      <c r="BE6" s="63"/>
      <c r="BF6" s="74"/>
      <c r="BG6" s="63"/>
      <c r="BH6" s="73"/>
      <c r="BI6" s="73"/>
      <c r="BJ6" s="73"/>
      <c r="BK6" s="74"/>
      <c r="BL6" s="32">
        <v>21</v>
      </c>
      <c r="BM6" s="64"/>
      <c r="BN6" s="65"/>
      <c r="BO6" s="23" t="str" cm="1">
        <f t="array" ref="BO6">IFERROR(_xlfn.IFS(OR(F6="みどりの食料システム戦略の推進",F6="産地における戦略的な人材育成の推進",F6="農産物の輸出の推進"),F6&amp;"a",F6="産地競争力の強化",G6&amp;"a"),"未選択")</f>
        <v>産地収益力の強化に向けた総合的推進a</v>
      </c>
      <c r="BP6" s="23" t="str" cm="1">
        <f t="array" ref="BP6">IFERROR(_xlfn.IFS(OR(F6="みどりの食料システム戦略の推進",F6="産地における戦略的な人材育成の推進",F6="農産物の輸出の推進"),F6&amp;"b",F6="産地競争力の強化",G6&amp;"b"),"未選択")</f>
        <v>産地収益力の強化に向けた総合的推進b</v>
      </c>
      <c r="BQ6" s="78"/>
    </row>
    <row r="7" spans="1:69" s="20" customFormat="1" ht="129.94999999999999" customHeight="1">
      <c r="A7" s="52" t="s">
        <v>278</v>
      </c>
      <c r="B7" s="53" t="s">
        <v>102</v>
      </c>
      <c r="C7" s="53" t="s">
        <v>266</v>
      </c>
      <c r="D7" s="54" t="s">
        <v>79</v>
      </c>
      <c r="E7" s="54" t="s">
        <v>80</v>
      </c>
      <c r="F7" s="55" t="s">
        <v>81</v>
      </c>
      <c r="G7" s="55"/>
      <c r="H7" s="55"/>
      <c r="I7" s="54" t="s">
        <v>82</v>
      </c>
      <c r="J7" s="55" t="s">
        <v>83</v>
      </c>
      <c r="K7" s="56" t="s">
        <v>84</v>
      </c>
      <c r="L7" s="54" t="s">
        <v>85</v>
      </c>
      <c r="M7" s="55" t="s">
        <v>72</v>
      </c>
      <c r="N7" s="55" t="s">
        <v>86</v>
      </c>
      <c r="O7" s="57" t="s">
        <v>87</v>
      </c>
      <c r="P7" s="57" t="s">
        <v>88</v>
      </c>
      <c r="Q7" s="57" t="s">
        <v>276</v>
      </c>
      <c r="R7" s="79">
        <v>165000000</v>
      </c>
      <c r="S7" s="79">
        <v>75000000</v>
      </c>
      <c r="T7" s="79">
        <v>15000000</v>
      </c>
      <c r="U7" s="79">
        <v>0</v>
      </c>
      <c r="V7" s="80">
        <v>75000000</v>
      </c>
      <c r="W7" s="58" t="s">
        <v>76</v>
      </c>
      <c r="X7" s="59" t="s">
        <v>89</v>
      </c>
      <c r="Y7" s="60">
        <v>46477</v>
      </c>
      <c r="Z7" s="61"/>
      <c r="AA7" s="61"/>
      <c r="AB7" s="62"/>
      <c r="AC7" s="32" t="s">
        <v>328</v>
      </c>
      <c r="AD7" s="33">
        <v>10</v>
      </c>
      <c r="AE7" s="33">
        <v>3</v>
      </c>
      <c r="AF7" s="33" t="s">
        <v>329</v>
      </c>
      <c r="AG7" s="33">
        <v>10</v>
      </c>
      <c r="AH7" s="33">
        <v>2</v>
      </c>
      <c r="AI7" s="30">
        <f t="shared" si="0"/>
        <v>25</v>
      </c>
      <c r="AJ7" s="63"/>
      <c r="AK7" s="52"/>
      <c r="AL7" s="52"/>
      <c r="AM7" s="52"/>
      <c r="AN7" s="52"/>
      <c r="AO7" s="52"/>
      <c r="AP7" s="31">
        <f t="shared" ref="AP7:AP22" si="1">SUM(AJ7:AO7)</f>
        <v>0</v>
      </c>
      <c r="AQ7" s="52"/>
      <c r="AR7" s="31">
        <f t="shared" ref="AR7:AR22" si="2">AQ7</f>
        <v>0</v>
      </c>
      <c r="AS7" s="52"/>
      <c r="AT7" s="31">
        <f t="shared" ref="AT7:AT22" si="3">AS7</f>
        <v>0</v>
      </c>
      <c r="AU7" s="52"/>
      <c r="AV7" s="31">
        <f t="shared" ref="AV7:AV22" si="4">AU7</f>
        <v>0</v>
      </c>
      <c r="AW7" s="52"/>
      <c r="AX7" s="30">
        <f t="shared" ref="AX7:AX22" si="5">AW7</f>
        <v>0</v>
      </c>
      <c r="AY7" s="52"/>
      <c r="AZ7" s="52"/>
      <c r="BA7" s="52"/>
      <c r="BB7" s="52"/>
      <c r="BC7" s="52"/>
      <c r="BD7" s="31">
        <f t="shared" ref="BD7:BD22" si="6">SUM(AY7:BC7)</f>
        <v>0</v>
      </c>
      <c r="BE7" s="63"/>
      <c r="BF7" s="74"/>
      <c r="BG7" s="63"/>
      <c r="BH7" s="73"/>
      <c r="BI7" s="73"/>
      <c r="BJ7" s="73"/>
      <c r="BK7" s="74"/>
      <c r="BL7" s="32">
        <v>25</v>
      </c>
      <c r="BM7" s="64"/>
      <c r="BN7" s="65"/>
      <c r="BO7" s="23" t="str" cm="1">
        <f t="array" ref="BO7">IFERROR(_xlfn.IFS(OR(F7="みどりの食料システム戦略の推進",F7="産地における戦略的な人材育成の推進",F7="農産物の輸出の推進"),F7&amp;"a",F7="産地競争力の強化",G7&amp;"a"),"未選択")</f>
        <v>みどりの食料システム戦略の推進a</v>
      </c>
      <c r="BP7" s="23" t="str" cm="1">
        <f t="array" ref="BP7">IFERROR(_xlfn.IFS(OR(F7="みどりの食料システム戦略の推進",F7="産地における戦略的な人材育成の推進",F7="農産物の輸出の推進"),F7&amp;"b",F7="産地競争力の強化",G7&amp;"b"),"未選択")</f>
        <v>みどりの食料システム戦略の推進b</v>
      </c>
      <c r="BQ7" s="78"/>
    </row>
    <row r="8" spans="1:69" s="20" customFormat="1" ht="13.5">
      <c r="A8" s="35"/>
      <c r="B8" s="27"/>
      <c r="C8" s="27"/>
      <c r="D8" s="44"/>
      <c r="E8" s="44"/>
      <c r="F8" s="28"/>
      <c r="G8" s="28"/>
      <c r="H8" s="28"/>
      <c r="I8" s="44"/>
      <c r="J8" s="28"/>
      <c r="K8" s="29"/>
      <c r="L8" s="44"/>
      <c r="M8" s="28"/>
      <c r="N8" s="28"/>
      <c r="O8" s="43"/>
      <c r="P8" s="43"/>
      <c r="Q8" s="43"/>
      <c r="R8" s="81"/>
      <c r="S8" s="81"/>
      <c r="T8" s="81"/>
      <c r="U8" s="81"/>
      <c r="V8" s="82"/>
      <c r="W8" s="38"/>
      <c r="X8" s="39"/>
      <c r="Y8" s="40"/>
      <c r="Z8" s="41"/>
      <c r="AA8" s="41"/>
      <c r="AB8" s="42"/>
      <c r="AC8" s="32" t="str">
        <f>IF($A8="","",VLOOKUP($A8,#REF!,6,0))</f>
        <v/>
      </c>
      <c r="AD8" s="33" t="str">
        <f>IF($A8="","",VLOOKUP($A8,#REF!,13,0))</f>
        <v/>
      </c>
      <c r="AE8" s="33" t="str">
        <f>IF($A8="","",VLOOKUP($A8,#REF!,14,0))</f>
        <v/>
      </c>
      <c r="AF8" s="33" t="str">
        <f>IF($A8="","",VLOOKUP($A8,#REF!,17,0))</f>
        <v/>
      </c>
      <c r="AG8" s="33" t="str">
        <f>IF($A8="","",VLOOKUP($A8,#REF!,24,0))</f>
        <v/>
      </c>
      <c r="AH8" s="33" t="str">
        <f>IF($A8="","",VLOOKUP($A8,#REF!,25,0))</f>
        <v/>
      </c>
      <c r="AI8" s="30">
        <f t="shared" si="0"/>
        <v>0</v>
      </c>
      <c r="AJ8" s="34"/>
      <c r="AK8" s="35"/>
      <c r="AL8" s="35"/>
      <c r="AM8" s="35"/>
      <c r="AN8" s="35"/>
      <c r="AO8" s="35"/>
      <c r="AP8" s="31">
        <f t="shared" si="1"/>
        <v>0</v>
      </c>
      <c r="AQ8" s="35"/>
      <c r="AR8" s="31">
        <f t="shared" si="2"/>
        <v>0</v>
      </c>
      <c r="AS8" s="35"/>
      <c r="AT8" s="31">
        <f t="shared" si="3"/>
        <v>0</v>
      </c>
      <c r="AU8" s="35"/>
      <c r="AV8" s="31">
        <f t="shared" si="4"/>
        <v>0</v>
      </c>
      <c r="AW8" s="35"/>
      <c r="AX8" s="30">
        <f t="shared" si="5"/>
        <v>0</v>
      </c>
      <c r="AY8" s="35"/>
      <c r="AZ8" s="35"/>
      <c r="BA8" s="35"/>
      <c r="BB8" s="35"/>
      <c r="BC8" s="35"/>
      <c r="BD8" s="31">
        <f t="shared" si="6"/>
        <v>0</v>
      </c>
      <c r="BE8" s="34"/>
      <c r="BF8" s="76"/>
      <c r="BG8" s="34"/>
      <c r="BH8" s="75"/>
      <c r="BI8" s="75"/>
      <c r="BJ8" s="75"/>
      <c r="BK8" s="76"/>
      <c r="BL8" s="77"/>
      <c r="BM8" s="36"/>
      <c r="BN8" s="37"/>
      <c r="BO8" s="23" t="str" cm="1">
        <f t="array" ref="BO8">IFERROR(_xlfn.IFS(OR(F8="みどりの食料システム戦略の推進",F8="産地における戦略的な人材育成の推進",F8="農産物の輸出の推進"),F8&amp;"a",F8="産地競争力の強化",G8&amp;"a"),"未選択")</f>
        <v>未選択</v>
      </c>
      <c r="BP8" s="23" t="str" cm="1">
        <f t="array" ref="BP8">IFERROR(_xlfn.IFS(OR(F8="みどりの食料システム戦略の推進",F8="産地における戦略的な人材育成の推進",F8="農産物の輸出の推進"),F8&amp;"b",F8="産地競争力の強化",G8&amp;"b"),"未選択")</f>
        <v>未選択</v>
      </c>
      <c r="BQ8" s="78"/>
    </row>
    <row r="9" spans="1:69" s="20" customFormat="1" ht="13.5">
      <c r="A9" s="35"/>
      <c r="B9" s="27"/>
      <c r="C9" s="27"/>
      <c r="D9" s="44"/>
      <c r="E9" s="44"/>
      <c r="F9" s="28"/>
      <c r="G9" s="28"/>
      <c r="H9" s="28"/>
      <c r="I9" s="44"/>
      <c r="J9" s="28"/>
      <c r="K9" s="29"/>
      <c r="L9" s="44"/>
      <c r="M9" s="28"/>
      <c r="N9" s="28"/>
      <c r="O9" s="43"/>
      <c r="P9" s="43"/>
      <c r="Q9" s="43"/>
      <c r="R9" s="81"/>
      <c r="S9" s="81"/>
      <c r="T9" s="81"/>
      <c r="U9" s="81"/>
      <c r="V9" s="82"/>
      <c r="W9" s="38"/>
      <c r="X9" s="39"/>
      <c r="Y9" s="40"/>
      <c r="Z9" s="41"/>
      <c r="AA9" s="41"/>
      <c r="AB9" s="42"/>
      <c r="AC9" s="32" t="str">
        <f>IF($A9="","",VLOOKUP($A9,#REF!,6,0))</f>
        <v/>
      </c>
      <c r="AD9" s="33" t="str">
        <f>IF($A9="","",VLOOKUP($A9,#REF!,13,0))</f>
        <v/>
      </c>
      <c r="AE9" s="33" t="str">
        <f>IF($A9="","",VLOOKUP($A9,#REF!,14,0))</f>
        <v/>
      </c>
      <c r="AF9" s="33" t="str">
        <f>IF($A9="","",VLOOKUP($A9,#REF!,17,0))</f>
        <v/>
      </c>
      <c r="AG9" s="33" t="str">
        <f>IF($A9="","",VLOOKUP($A9,#REF!,24,0))</f>
        <v/>
      </c>
      <c r="AH9" s="33" t="str">
        <f>IF($A9="","",VLOOKUP($A9,#REF!,25,0))</f>
        <v/>
      </c>
      <c r="AI9" s="30">
        <f t="shared" si="0"/>
        <v>0</v>
      </c>
      <c r="AJ9" s="34"/>
      <c r="AK9" s="35"/>
      <c r="AL9" s="35"/>
      <c r="AM9" s="35"/>
      <c r="AN9" s="35"/>
      <c r="AO9" s="35"/>
      <c r="AP9" s="31">
        <f t="shared" si="1"/>
        <v>0</v>
      </c>
      <c r="AQ9" s="35"/>
      <c r="AR9" s="31">
        <f t="shared" si="2"/>
        <v>0</v>
      </c>
      <c r="AS9" s="35"/>
      <c r="AT9" s="31">
        <f t="shared" si="3"/>
        <v>0</v>
      </c>
      <c r="AU9" s="35"/>
      <c r="AV9" s="31">
        <f t="shared" si="4"/>
        <v>0</v>
      </c>
      <c r="AW9" s="35"/>
      <c r="AX9" s="30">
        <f t="shared" si="5"/>
        <v>0</v>
      </c>
      <c r="AY9" s="35"/>
      <c r="AZ9" s="35"/>
      <c r="BA9" s="35"/>
      <c r="BB9" s="35"/>
      <c r="BC9" s="35"/>
      <c r="BD9" s="31">
        <f t="shared" si="6"/>
        <v>0</v>
      </c>
      <c r="BE9" s="34"/>
      <c r="BF9" s="76"/>
      <c r="BG9" s="34"/>
      <c r="BH9" s="75"/>
      <c r="BI9" s="75"/>
      <c r="BJ9" s="75"/>
      <c r="BK9" s="76"/>
      <c r="BL9" s="77"/>
      <c r="BM9" s="36"/>
      <c r="BN9" s="37"/>
      <c r="BO9" s="23" t="str" cm="1">
        <f t="array" ref="BO9">IFERROR(_xlfn.IFS(OR(F9="みどりの食料システム戦略の推進",F9="産地における戦略的な人材育成の推進",F9="農産物の輸出の推進"),F9&amp;"a",F9="産地競争力の強化",G9&amp;"a"),"未選択")</f>
        <v>未選択</v>
      </c>
      <c r="BP9" s="23" t="str" cm="1">
        <f t="array" ref="BP9">IFERROR(_xlfn.IFS(OR(F9="みどりの食料システム戦略の推進",F9="産地における戦略的な人材育成の推進",F9="農産物の輸出の推進"),F9&amp;"b",F9="産地競争力の強化",G9&amp;"b"),"未選択")</f>
        <v>未選択</v>
      </c>
      <c r="BQ9" s="78"/>
    </row>
    <row r="10" spans="1:69" s="20" customFormat="1" ht="13.5">
      <c r="A10" s="35"/>
      <c r="B10" s="27"/>
      <c r="C10" s="27"/>
      <c r="D10" s="44"/>
      <c r="E10" s="44"/>
      <c r="F10" s="28"/>
      <c r="G10" s="28"/>
      <c r="H10" s="28"/>
      <c r="I10" s="44"/>
      <c r="J10" s="28"/>
      <c r="K10" s="29"/>
      <c r="L10" s="44"/>
      <c r="M10" s="28"/>
      <c r="N10" s="28"/>
      <c r="O10" s="43"/>
      <c r="P10" s="43"/>
      <c r="Q10" s="43"/>
      <c r="R10" s="81"/>
      <c r="S10" s="81"/>
      <c r="T10" s="81"/>
      <c r="U10" s="81"/>
      <c r="V10" s="82"/>
      <c r="W10" s="38"/>
      <c r="X10" s="39"/>
      <c r="Y10" s="40"/>
      <c r="Z10" s="41"/>
      <c r="AA10" s="41"/>
      <c r="AB10" s="42"/>
      <c r="AC10" s="32" t="str">
        <f>IF($A10="","",VLOOKUP($A10,#REF!,6,0))</f>
        <v/>
      </c>
      <c r="AD10" s="33" t="str">
        <f>IF($A10="","",VLOOKUP($A10,#REF!,13,0))</f>
        <v/>
      </c>
      <c r="AE10" s="33" t="str">
        <f>IF($A10="","",VLOOKUP($A10,#REF!,14,0))</f>
        <v/>
      </c>
      <c r="AF10" s="33" t="str">
        <f>IF($A10="","",VLOOKUP($A10,#REF!,17,0))</f>
        <v/>
      </c>
      <c r="AG10" s="33" t="str">
        <f>IF($A10="","",VLOOKUP($A10,#REF!,24,0))</f>
        <v/>
      </c>
      <c r="AH10" s="33" t="str">
        <f>IF($A10="","",VLOOKUP($A10,#REF!,25,0))</f>
        <v/>
      </c>
      <c r="AI10" s="30">
        <f t="shared" si="0"/>
        <v>0</v>
      </c>
      <c r="AJ10" s="34"/>
      <c r="AK10" s="35"/>
      <c r="AL10" s="35"/>
      <c r="AM10" s="35"/>
      <c r="AN10" s="35"/>
      <c r="AO10" s="35"/>
      <c r="AP10" s="31">
        <f t="shared" si="1"/>
        <v>0</v>
      </c>
      <c r="AQ10" s="35"/>
      <c r="AR10" s="31">
        <f t="shared" si="2"/>
        <v>0</v>
      </c>
      <c r="AS10" s="35"/>
      <c r="AT10" s="31">
        <f t="shared" si="3"/>
        <v>0</v>
      </c>
      <c r="AU10" s="35"/>
      <c r="AV10" s="31">
        <f t="shared" si="4"/>
        <v>0</v>
      </c>
      <c r="AW10" s="35"/>
      <c r="AX10" s="30">
        <f t="shared" si="5"/>
        <v>0</v>
      </c>
      <c r="AY10" s="35"/>
      <c r="AZ10" s="35"/>
      <c r="BA10" s="35"/>
      <c r="BB10" s="35"/>
      <c r="BC10" s="35"/>
      <c r="BD10" s="31">
        <f t="shared" si="6"/>
        <v>0</v>
      </c>
      <c r="BE10" s="34"/>
      <c r="BF10" s="76"/>
      <c r="BG10" s="34"/>
      <c r="BH10" s="75"/>
      <c r="BI10" s="75"/>
      <c r="BJ10" s="75"/>
      <c r="BK10" s="76"/>
      <c r="BL10" s="77"/>
      <c r="BM10" s="36"/>
      <c r="BN10" s="37"/>
      <c r="BO10" s="23" t="str" cm="1">
        <f t="array" ref="BO10">IFERROR(_xlfn.IFS(OR(F10="みどりの食料システム戦略の推進",F10="産地における戦略的な人材育成の推進",F10="農産物の輸出の推進"),F10&amp;"a",F10="産地競争力の強化",G10&amp;"a"),"未選択")</f>
        <v>未選択</v>
      </c>
      <c r="BP10" s="23" t="str" cm="1">
        <f t="array" ref="BP10">IFERROR(_xlfn.IFS(OR(F10="みどりの食料システム戦略の推進",F10="産地における戦略的な人材育成の推進",F10="農産物の輸出の推進"),F10&amp;"b",F10="産地競争力の強化",G10&amp;"b"),"未選択")</f>
        <v>未選択</v>
      </c>
      <c r="BQ10" s="78"/>
    </row>
    <row r="11" spans="1:69" s="20" customFormat="1" ht="13.5">
      <c r="A11" s="35"/>
      <c r="B11" s="27"/>
      <c r="C11" s="27"/>
      <c r="D11" s="44"/>
      <c r="E11" s="44"/>
      <c r="F11" s="28"/>
      <c r="G11" s="28"/>
      <c r="H11" s="28"/>
      <c r="I11" s="44"/>
      <c r="J11" s="28"/>
      <c r="K11" s="29"/>
      <c r="L11" s="44"/>
      <c r="M11" s="28"/>
      <c r="N11" s="28"/>
      <c r="O11" s="43"/>
      <c r="P11" s="43"/>
      <c r="Q11" s="43"/>
      <c r="R11" s="81"/>
      <c r="S11" s="81"/>
      <c r="T11" s="81"/>
      <c r="U11" s="81"/>
      <c r="V11" s="82"/>
      <c r="W11" s="38"/>
      <c r="X11" s="39"/>
      <c r="Y11" s="40"/>
      <c r="Z11" s="41"/>
      <c r="AA11" s="41"/>
      <c r="AB11" s="42"/>
      <c r="AC11" s="32" t="str">
        <f>IF($A11="","",VLOOKUP($A11,#REF!,6,0))</f>
        <v/>
      </c>
      <c r="AD11" s="33" t="str">
        <f>IF($A11="","",VLOOKUP($A11,#REF!,13,0))</f>
        <v/>
      </c>
      <c r="AE11" s="33" t="str">
        <f>IF($A11="","",VLOOKUP($A11,#REF!,14,0))</f>
        <v/>
      </c>
      <c r="AF11" s="33" t="str">
        <f>IF($A11="","",VLOOKUP($A11,#REF!,17,0))</f>
        <v/>
      </c>
      <c r="AG11" s="33" t="str">
        <f>IF($A11="","",VLOOKUP($A11,#REF!,24,0))</f>
        <v/>
      </c>
      <c r="AH11" s="33" t="str">
        <f>IF($A11="","",VLOOKUP($A11,#REF!,25,0))</f>
        <v/>
      </c>
      <c r="AI11" s="30">
        <f t="shared" si="0"/>
        <v>0</v>
      </c>
      <c r="AJ11" s="34"/>
      <c r="AK11" s="35"/>
      <c r="AL11" s="35"/>
      <c r="AM11" s="35"/>
      <c r="AN11" s="35"/>
      <c r="AO11" s="35"/>
      <c r="AP11" s="31">
        <f t="shared" si="1"/>
        <v>0</v>
      </c>
      <c r="AQ11" s="35"/>
      <c r="AR11" s="31">
        <f t="shared" si="2"/>
        <v>0</v>
      </c>
      <c r="AS11" s="35"/>
      <c r="AT11" s="31">
        <f t="shared" si="3"/>
        <v>0</v>
      </c>
      <c r="AU11" s="35"/>
      <c r="AV11" s="31">
        <f t="shared" si="4"/>
        <v>0</v>
      </c>
      <c r="AW11" s="35"/>
      <c r="AX11" s="30">
        <f t="shared" si="5"/>
        <v>0</v>
      </c>
      <c r="AY11" s="35"/>
      <c r="AZ11" s="35"/>
      <c r="BA11" s="35"/>
      <c r="BB11" s="35"/>
      <c r="BC11" s="35"/>
      <c r="BD11" s="31">
        <f t="shared" si="6"/>
        <v>0</v>
      </c>
      <c r="BE11" s="34"/>
      <c r="BF11" s="76"/>
      <c r="BG11" s="34"/>
      <c r="BH11" s="75"/>
      <c r="BI11" s="75"/>
      <c r="BJ11" s="75"/>
      <c r="BK11" s="76"/>
      <c r="BL11" s="77"/>
      <c r="BM11" s="36"/>
      <c r="BN11" s="37"/>
      <c r="BO11" s="23" t="str" cm="1">
        <f t="array" ref="BO11">IFERROR(_xlfn.IFS(OR(F11="みどりの食料システム戦略の推進",F11="産地における戦略的な人材育成の推進",F11="農産物の輸出の推進"),F11&amp;"a",F11="産地競争力の強化",G11&amp;"a"),"未選択")</f>
        <v>未選択</v>
      </c>
      <c r="BP11" s="23" t="str" cm="1">
        <f t="array" ref="BP11">IFERROR(_xlfn.IFS(OR(F11="みどりの食料システム戦略の推進",F11="産地における戦略的な人材育成の推進",F11="農産物の輸出の推進"),F11&amp;"b",F11="産地競争力の強化",G11&amp;"b"),"未選択")</f>
        <v>未選択</v>
      </c>
      <c r="BQ11" s="78"/>
    </row>
    <row r="12" spans="1:69" s="20" customFormat="1" ht="13.5">
      <c r="A12" s="35"/>
      <c r="B12" s="27"/>
      <c r="C12" s="27"/>
      <c r="D12" s="44"/>
      <c r="E12" s="44"/>
      <c r="F12" s="28"/>
      <c r="G12" s="28"/>
      <c r="H12" s="28"/>
      <c r="I12" s="44"/>
      <c r="J12" s="28"/>
      <c r="K12" s="29"/>
      <c r="L12" s="44"/>
      <c r="M12" s="28"/>
      <c r="N12" s="28"/>
      <c r="O12" s="43"/>
      <c r="P12" s="43"/>
      <c r="Q12" s="43"/>
      <c r="R12" s="81"/>
      <c r="S12" s="81"/>
      <c r="T12" s="81"/>
      <c r="U12" s="81"/>
      <c r="V12" s="82"/>
      <c r="W12" s="38"/>
      <c r="X12" s="39"/>
      <c r="Y12" s="40"/>
      <c r="Z12" s="41"/>
      <c r="AA12" s="41"/>
      <c r="AB12" s="42"/>
      <c r="AC12" s="32" t="str">
        <f>IF($A12="","",VLOOKUP($A12,#REF!,6,0))</f>
        <v/>
      </c>
      <c r="AD12" s="33" t="str">
        <f>IF($A12="","",VLOOKUP($A12,#REF!,13,0))</f>
        <v/>
      </c>
      <c r="AE12" s="33" t="str">
        <f>IF($A12="","",VLOOKUP($A12,#REF!,14,0))</f>
        <v/>
      </c>
      <c r="AF12" s="33" t="str">
        <f>IF($A12="","",VLOOKUP($A12,#REF!,17,0))</f>
        <v/>
      </c>
      <c r="AG12" s="33" t="str">
        <f>IF($A12="","",VLOOKUP($A12,#REF!,24,0))</f>
        <v/>
      </c>
      <c r="AH12" s="33" t="str">
        <f>IF($A12="","",VLOOKUP($A12,#REF!,25,0))</f>
        <v/>
      </c>
      <c r="AI12" s="30">
        <f t="shared" si="0"/>
        <v>0</v>
      </c>
      <c r="AJ12" s="34"/>
      <c r="AK12" s="35"/>
      <c r="AL12" s="35"/>
      <c r="AM12" s="35"/>
      <c r="AN12" s="35"/>
      <c r="AO12" s="35"/>
      <c r="AP12" s="31">
        <f t="shared" si="1"/>
        <v>0</v>
      </c>
      <c r="AQ12" s="35"/>
      <c r="AR12" s="31">
        <f t="shared" si="2"/>
        <v>0</v>
      </c>
      <c r="AS12" s="35"/>
      <c r="AT12" s="31">
        <f t="shared" si="3"/>
        <v>0</v>
      </c>
      <c r="AU12" s="35"/>
      <c r="AV12" s="31">
        <f t="shared" si="4"/>
        <v>0</v>
      </c>
      <c r="AW12" s="35"/>
      <c r="AX12" s="30">
        <f t="shared" si="5"/>
        <v>0</v>
      </c>
      <c r="AY12" s="35"/>
      <c r="AZ12" s="35"/>
      <c r="BA12" s="35"/>
      <c r="BB12" s="35"/>
      <c r="BC12" s="35"/>
      <c r="BD12" s="31">
        <f t="shared" si="6"/>
        <v>0</v>
      </c>
      <c r="BE12" s="34"/>
      <c r="BF12" s="76"/>
      <c r="BG12" s="34"/>
      <c r="BH12" s="75"/>
      <c r="BI12" s="75"/>
      <c r="BJ12" s="75"/>
      <c r="BK12" s="76"/>
      <c r="BL12" s="77"/>
      <c r="BM12" s="36"/>
      <c r="BN12" s="37"/>
      <c r="BO12" s="23" t="str" cm="1">
        <f t="array" ref="BO12">IFERROR(_xlfn.IFS(OR(F12="みどりの食料システム戦略の推進",F12="産地における戦略的な人材育成の推進",F12="農産物の輸出の推進"),F12&amp;"a",F12="産地競争力の強化",G12&amp;"a"),"未選択")</f>
        <v>未選択</v>
      </c>
      <c r="BP12" s="23" t="str" cm="1">
        <f t="array" ref="BP12">IFERROR(_xlfn.IFS(OR(F12="みどりの食料システム戦略の推進",F12="産地における戦略的な人材育成の推進",F12="農産物の輸出の推進"),F12&amp;"b",F12="産地競争力の強化",G12&amp;"b"),"未選択")</f>
        <v>未選択</v>
      </c>
      <c r="BQ12" s="78"/>
    </row>
    <row r="13" spans="1:69" s="20" customFormat="1" ht="13.5">
      <c r="A13" s="35"/>
      <c r="B13" s="27"/>
      <c r="C13" s="27"/>
      <c r="D13" s="44"/>
      <c r="E13" s="44"/>
      <c r="F13" s="28"/>
      <c r="G13" s="28"/>
      <c r="H13" s="28"/>
      <c r="I13" s="44"/>
      <c r="J13" s="28"/>
      <c r="K13" s="29"/>
      <c r="L13" s="44"/>
      <c r="M13" s="28"/>
      <c r="N13" s="28"/>
      <c r="O13" s="43"/>
      <c r="P13" s="43"/>
      <c r="Q13" s="43"/>
      <c r="R13" s="81"/>
      <c r="S13" s="81"/>
      <c r="T13" s="81"/>
      <c r="U13" s="81"/>
      <c r="V13" s="82"/>
      <c r="W13" s="38"/>
      <c r="X13" s="39"/>
      <c r="Y13" s="40"/>
      <c r="Z13" s="41"/>
      <c r="AA13" s="41"/>
      <c r="AB13" s="42"/>
      <c r="AC13" s="32" t="str">
        <f>IF($A13="","",VLOOKUP($A13,#REF!,6,0))</f>
        <v/>
      </c>
      <c r="AD13" s="33" t="str">
        <f>IF($A13="","",VLOOKUP($A13,#REF!,13,0))</f>
        <v/>
      </c>
      <c r="AE13" s="33" t="str">
        <f>IF($A13="","",VLOOKUP($A13,#REF!,14,0))</f>
        <v/>
      </c>
      <c r="AF13" s="33" t="str">
        <f>IF($A13="","",VLOOKUP($A13,#REF!,17,0))</f>
        <v/>
      </c>
      <c r="AG13" s="33" t="str">
        <f>IF($A13="","",VLOOKUP($A13,#REF!,24,0))</f>
        <v/>
      </c>
      <c r="AH13" s="33" t="str">
        <f>IF($A13="","",VLOOKUP($A13,#REF!,25,0))</f>
        <v/>
      </c>
      <c r="AI13" s="30">
        <f t="shared" si="0"/>
        <v>0</v>
      </c>
      <c r="AJ13" s="34"/>
      <c r="AK13" s="35"/>
      <c r="AL13" s="35"/>
      <c r="AM13" s="35"/>
      <c r="AN13" s="35"/>
      <c r="AO13" s="35"/>
      <c r="AP13" s="31">
        <f t="shared" si="1"/>
        <v>0</v>
      </c>
      <c r="AQ13" s="35"/>
      <c r="AR13" s="31">
        <f t="shared" si="2"/>
        <v>0</v>
      </c>
      <c r="AS13" s="35"/>
      <c r="AT13" s="31">
        <f t="shared" si="3"/>
        <v>0</v>
      </c>
      <c r="AU13" s="35"/>
      <c r="AV13" s="31">
        <f t="shared" si="4"/>
        <v>0</v>
      </c>
      <c r="AW13" s="35"/>
      <c r="AX13" s="30">
        <f t="shared" si="5"/>
        <v>0</v>
      </c>
      <c r="AY13" s="35"/>
      <c r="AZ13" s="35"/>
      <c r="BA13" s="35"/>
      <c r="BB13" s="35"/>
      <c r="BC13" s="35"/>
      <c r="BD13" s="31">
        <f t="shared" si="6"/>
        <v>0</v>
      </c>
      <c r="BE13" s="34"/>
      <c r="BF13" s="76"/>
      <c r="BG13" s="34"/>
      <c r="BH13" s="75"/>
      <c r="BI13" s="75"/>
      <c r="BJ13" s="75"/>
      <c r="BK13" s="76"/>
      <c r="BL13" s="77"/>
      <c r="BM13" s="36"/>
      <c r="BN13" s="37"/>
      <c r="BO13" s="23" t="str" cm="1">
        <f t="array" ref="BO13">IFERROR(_xlfn.IFS(OR(F13="みどりの食料システム戦略の推進",F13="産地における戦略的な人材育成の推進",F13="農産物の輸出の推進"),F13&amp;"a",F13="産地競争力の強化",G13&amp;"a"),"未選択")</f>
        <v>未選択</v>
      </c>
      <c r="BP13" s="23" t="str" cm="1">
        <f t="array" ref="BP13">IFERROR(_xlfn.IFS(OR(F13="みどりの食料システム戦略の推進",F13="産地における戦略的な人材育成の推進",F13="農産物の輸出の推進"),F13&amp;"b",F13="産地競争力の強化",G13&amp;"b"),"未選択")</f>
        <v>未選択</v>
      </c>
      <c r="BQ13" s="78"/>
    </row>
    <row r="14" spans="1:69" s="20" customFormat="1" ht="13.5">
      <c r="A14" s="35"/>
      <c r="B14" s="27"/>
      <c r="C14" s="27"/>
      <c r="D14" s="44"/>
      <c r="E14" s="44"/>
      <c r="F14" s="28"/>
      <c r="G14" s="28"/>
      <c r="H14" s="28"/>
      <c r="I14" s="44"/>
      <c r="J14" s="28"/>
      <c r="K14" s="29"/>
      <c r="L14" s="44"/>
      <c r="M14" s="28"/>
      <c r="N14" s="28"/>
      <c r="O14" s="43"/>
      <c r="P14" s="43"/>
      <c r="Q14" s="43"/>
      <c r="R14" s="81"/>
      <c r="S14" s="81"/>
      <c r="T14" s="81"/>
      <c r="U14" s="81"/>
      <c r="V14" s="82"/>
      <c r="W14" s="38"/>
      <c r="X14" s="39"/>
      <c r="Y14" s="40"/>
      <c r="Z14" s="41"/>
      <c r="AA14" s="41"/>
      <c r="AB14" s="42"/>
      <c r="AC14" s="32" t="str">
        <f>IF($A14="","",VLOOKUP($A14,#REF!,6,0))</f>
        <v/>
      </c>
      <c r="AD14" s="33" t="str">
        <f>IF($A14="","",VLOOKUP($A14,#REF!,13,0))</f>
        <v/>
      </c>
      <c r="AE14" s="33" t="str">
        <f>IF($A14="","",VLOOKUP($A14,#REF!,14,0))</f>
        <v/>
      </c>
      <c r="AF14" s="33" t="str">
        <f>IF($A14="","",VLOOKUP($A14,#REF!,17,0))</f>
        <v/>
      </c>
      <c r="AG14" s="33" t="str">
        <f>IF($A14="","",VLOOKUP($A14,#REF!,24,0))</f>
        <v/>
      </c>
      <c r="AH14" s="33" t="str">
        <f>IF($A14="","",VLOOKUP($A14,#REF!,25,0))</f>
        <v/>
      </c>
      <c r="AI14" s="30">
        <f t="shared" si="0"/>
        <v>0</v>
      </c>
      <c r="AJ14" s="34"/>
      <c r="AK14" s="35"/>
      <c r="AL14" s="35"/>
      <c r="AM14" s="35"/>
      <c r="AN14" s="35"/>
      <c r="AO14" s="35"/>
      <c r="AP14" s="31">
        <f t="shared" si="1"/>
        <v>0</v>
      </c>
      <c r="AQ14" s="35"/>
      <c r="AR14" s="31">
        <f t="shared" si="2"/>
        <v>0</v>
      </c>
      <c r="AS14" s="35"/>
      <c r="AT14" s="31">
        <f t="shared" si="3"/>
        <v>0</v>
      </c>
      <c r="AU14" s="35"/>
      <c r="AV14" s="31">
        <f t="shared" si="4"/>
        <v>0</v>
      </c>
      <c r="AW14" s="35"/>
      <c r="AX14" s="30">
        <f t="shared" si="5"/>
        <v>0</v>
      </c>
      <c r="AY14" s="35"/>
      <c r="AZ14" s="35"/>
      <c r="BA14" s="35"/>
      <c r="BB14" s="35"/>
      <c r="BC14" s="35"/>
      <c r="BD14" s="31">
        <f t="shared" si="6"/>
        <v>0</v>
      </c>
      <c r="BE14" s="34"/>
      <c r="BF14" s="76"/>
      <c r="BG14" s="34"/>
      <c r="BH14" s="75"/>
      <c r="BI14" s="75"/>
      <c r="BJ14" s="75"/>
      <c r="BK14" s="76"/>
      <c r="BL14" s="77"/>
      <c r="BM14" s="36"/>
      <c r="BN14" s="37"/>
      <c r="BO14" s="23" t="str" cm="1">
        <f t="array" ref="BO14">IFERROR(_xlfn.IFS(OR(F14="みどりの食料システム戦略の推進",F14="産地における戦略的な人材育成の推進",F14="農産物の輸出の推進"),F14&amp;"a",F14="産地競争力の強化",G14&amp;"a"),"未選択")</f>
        <v>未選択</v>
      </c>
      <c r="BP14" s="23" t="str" cm="1">
        <f t="array" ref="BP14">IFERROR(_xlfn.IFS(OR(F14="みどりの食料システム戦略の推進",F14="産地における戦略的な人材育成の推進",F14="農産物の輸出の推進"),F14&amp;"b",F14="産地競争力の強化",G14&amp;"b"),"未選択")</f>
        <v>未選択</v>
      </c>
      <c r="BQ14" s="78"/>
    </row>
    <row r="15" spans="1:69" s="20" customFormat="1" ht="13.5">
      <c r="A15" s="35"/>
      <c r="B15" s="27"/>
      <c r="C15" s="27"/>
      <c r="D15" s="44"/>
      <c r="E15" s="44"/>
      <c r="F15" s="28"/>
      <c r="G15" s="28"/>
      <c r="H15" s="28"/>
      <c r="I15" s="44"/>
      <c r="J15" s="28"/>
      <c r="K15" s="29"/>
      <c r="L15" s="44"/>
      <c r="M15" s="28"/>
      <c r="N15" s="28"/>
      <c r="O15" s="43"/>
      <c r="P15" s="43"/>
      <c r="Q15" s="43"/>
      <c r="R15" s="81"/>
      <c r="S15" s="81"/>
      <c r="T15" s="81"/>
      <c r="U15" s="81"/>
      <c r="V15" s="82"/>
      <c r="W15" s="38"/>
      <c r="X15" s="39"/>
      <c r="Y15" s="40"/>
      <c r="Z15" s="41"/>
      <c r="AA15" s="41"/>
      <c r="AB15" s="42"/>
      <c r="AC15" s="32" t="str">
        <f>IF($A15="","",VLOOKUP($A15,#REF!,6,0))</f>
        <v/>
      </c>
      <c r="AD15" s="33" t="str">
        <f>IF($A15="","",VLOOKUP($A15,#REF!,13,0))</f>
        <v/>
      </c>
      <c r="AE15" s="33" t="str">
        <f>IF($A15="","",VLOOKUP($A15,#REF!,14,0))</f>
        <v/>
      </c>
      <c r="AF15" s="33" t="str">
        <f>IF($A15="","",VLOOKUP($A15,#REF!,17,0))</f>
        <v/>
      </c>
      <c r="AG15" s="33" t="str">
        <f>IF($A15="","",VLOOKUP($A15,#REF!,24,0))</f>
        <v/>
      </c>
      <c r="AH15" s="33" t="str">
        <f>IF($A15="","",VLOOKUP($A15,#REF!,25,0))</f>
        <v/>
      </c>
      <c r="AI15" s="30">
        <f t="shared" si="0"/>
        <v>0</v>
      </c>
      <c r="AJ15" s="34"/>
      <c r="AK15" s="35"/>
      <c r="AL15" s="35"/>
      <c r="AM15" s="35"/>
      <c r="AN15" s="35"/>
      <c r="AO15" s="35"/>
      <c r="AP15" s="31">
        <f t="shared" si="1"/>
        <v>0</v>
      </c>
      <c r="AQ15" s="35"/>
      <c r="AR15" s="31">
        <f t="shared" si="2"/>
        <v>0</v>
      </c>
      <c r="AS15" s="35"/>
      <c r="AT15" s="31">
        <f t="shared" si="3"/>
        <v>0</v>
      </c>
      <c r="AU15" s="35"/>
      <c r="AV15" s="31">
        <f t="shared" si="4"/>
        <v>0</v>
      </c>
      <c r="AW15" s="35"/>
      <c r="AX15" s="30">
        <f t="shared" si="5"/>
        <v>0</v>
      </c>
      <c r="AY15" s="35"/>
      <c r="AZ15" s="35"/>
      <c r="BA15" s="35"/>
      <c r="BB15" s="35"/>
      <c r="BC15" s="35"/>
      <c r="BD15" s="31">
        <f t="shared" si="6"/>
        <v>0</v>
      </c>
      <c r="BE15" s="34"/>
      <c r="BF15" s="76"/>
      <c r="BG15" s="34"/>
      <c r="BH15" s="75"/>
      <c r="BI15" s="75"/>
      <c r="BJ15" s="75"/>
      <c r="BK15" s="76"/>
      <c r="BL15" s="77"/>
      <c r="BM15" s="36"/>
      <c r="BN15" s="37"/>
      <c r="BO15" s="23" t="str" cm="1">
        <f t="array" ref="BO15">IFERROR(_xlfn.IFS(OR(F15="みどりの食料システム戦略の推進",F15="産地における戦略的な人材育成の推進",F15="農産物の輸出の推進"),F15&amp;"a",F15="産地競争力の強化",G15&amp;"a"),"未選択")</f>
        <v>未選択</v>
      </c>
      <c r="BP15" s="23" t="str" cm="1">
        <f t="array" ref="BP15">IFERROR(_xlfn.IFS(OR(F15="みどりの食料システム戦略の推進",F15="産地における戦略的な人材育成の推進",F15="農産物の輸出の推進"),F15&amp;"b",F15="産地競争力の強化",G15&amp;"b"),"未選択")</f>
        <v>未選択</v>
      </c>
      <c r="BQ15" s="78"/>
    </row>
    <row r="16" spans="1:69" s="20" customFormat="1" ht="13.5">
      <c r="A16" s="35"/>
      <c r="B16" s="27"/>
      <c r="C16" s="27"/>
      <c r="D16" s="44"/>
      <c r="E16" s="44"/>
      <c r="F16" s="28"/>
      <c r="G16" s="28"/>
      <c r="H16" s="28"/>
      <c r="I16" s="44"/>
      <c r="J16" s="28"/>
      <c r="K16" s="29"/>
      <c r="L16" s="44"/>
      <c r="M16" s="28"/>
      <c r="N16" s="28"/>
      <c r="O16" s="43"/>
      <c r="P16" s="43"/>
      <c r="Q16" s="43"/>
      <c r="R16" s="81"/>
      <c r="S16" s="81"/>
      <c r="T16" s="81"/>
      <c r="U16" s="81"/>
      <c r="V16" s="82"/>
      <c r="W16" s="38"/>
      <c r="X16" s="39"/>
      <c r="Y16" s="40"/>
      <c r="Z16" s="41"/>
      <c r="AA16" s="41"/>
      <c r="AB16" s="42"/>
      <c r="AC16" s="32" t="str">
        <f>IF($A16="","",VLOOKUP($A16,#REF!,6,0))</f>
        <v/>
      </c>
      <c r="AD16" s="33" t="str">
        <f>IF($A16="","",VLOOKUP($A16,#REF!,13,0))</f>
        <v/>
      </c>
      <c r="AE16" s="33" t="str">
        <f>IF($A16="","",VLOOKUP($A16,#REF!,14,0))</f>
        <v/>
      </c>
      <c r="AF16" s="33" t="str">
        <f>IF($A16="","",VLOOKUP($A16,#REF!,17,0))</f>
        <v/>
      </c>
      <c r="AG16" s="33" t="str">
        <f>IF($A16="","",VLOOKUP($A16,#REF!,24,0))</f>
        <v/>
      </c>
      <c r="AH16" s="33" t="str">
        <f>IF($A16="","",VLOOKUP($A16,#REF!,25,0))</f>
        <v/>
      </c>
      <c r="AI16" s="30">
        <f t="shared" si="0"/>
        <v>0</v>
      </c>
      <c r="AJ16" s="34"/>
      <c r="AK16" s="35"/>
      <c r="AL16" s="35"/>
      <c r="AM16" s="35"/>
      <c r="AN16" s="35"/>
      <c r="AO16" s="35"/>
      <c r="AP16" s="31">
        <f t="shared" si="1"/>
        <v>0</v>
      </c>
      <c r="AQ16" s="35"/>
      <c r="AR16" s="31">
        <f t="shared" si="2"/>
        <v>0</v>
      </c>
      <c r="AS16" s="35"/>
      <c r="AT16" s="31">
        <f t="shared" si="3"/>
        <v>0</v>
      </c>
      <c r="AU16" s="35"/>
      <c r="AV16" s="31">
        <f t="shared" si="4"/>
        <v>0</v>
      </c>
      <c r="AW16" s="35"/>
      <c r="AX16" s="30">
        <f t="shared" si="5"/>
        <v>0</v>
      </c>
      <c r="AY16" s="35"/>
      <c r="AZ16" s="35"/>
      <c r="BA16" s="35"/>
      <c r="BB16" s="35"/>
      <c r="BC16" s="35"/>
      <c r="BD16" s="31">
        <f t="shared" si="6"/>
        <v>0</v>
      </c>
      <c r="BE16" s="34"/>
      <c r="BF16" s="76"/>
      <c r="BG16" s="34"/>
      <c r="BH16" s="75"/>
      <c r="BI16" s="75"/>
      <c r="BJ16" s="75"/>
      <c r="BK16" s="76"/>
      <c r="BL16" s="77"/>
      <c r="BM16" s="36"/>
      <c r="BN16" s="37"/>
      <c r="BO16" s="23" t="str" cm="1">
        <f t="array" ref="BO16">IFERROR(_xlfn.IFS(OR(F16="みどりの食料システム戦略の推進",F16="産地における戦略的な人材育成の推進",F16="農産物の輸出の推進"),F16&amp;"a",F16="産地競争力の強化",G16&amp;"a"),"未選択")</f>
        <v>未選択</v>
      </c>
      <c r="BP16" s="23" t="str" cm="1">
        <f t="array" ref="BP16">IFERROR(_xlfn.IFS(OR(F16="みどりの食料システム戦略の推進",F16="産地における戦略的な人材育成の推進",F16="農産物の輸出の推進"),F16&amp;"b",F16="産地競争力の強化",G16&amp;"b"),"未選択")</f>
        <v>未選択</v>
      </c>
      <c r="BQ16" s="78"/>
    </row>
    <row r="17" spans="1:69" s="20" customFormat="1" ht="13.5">
      <c r="A17" s="35"/>
      <c r="B17" s="27"/>
      <c r="C17" s="27"/>
      <c r="D17" s="44"/>
      <c r="E17" s="44"/>
      <c r="F17" s="28"/>
      <c r="G17" s="28"/>
      <c r="H17" s="28"/>
      <c r="I17" s="44"/>
      <c r="J17" s="28"/>
      <c r="K17" s="29"/>
      <c r="L17" s="44"/>
      <c r="M17" s="28"/>
      <c r="N17" s="28"/>
      <c r="O17" s="43"/>
      <c r="P17" s="43"/>
      <c r="Q17" s="43"/>
      <c r="R17" s="81"/>
      <c r="S17" s="81"/>
      <c r="T17" s="81"/>
      <c r="U17" s="81"/>
      <c r="V17" s="82"/>
      <c r="W17" s="38"/>
      <c r="X17" s="39"/>
      <c r="Y17" s="40"/>
      <c r="Z17" s="41"/>
      <c r="AA17" s="41"/>
      <c r="AB17" s="42"/>
      <c r="AC17" s="32" t="str">
        <f>IF($A17="","",VLOOKUP($A17,#REF!,6,0))</f>
        <v/>
      </c>
      <c r="AD17" s="33" t="str">
        <f>IF($A17="","",VLOOKUP($A17,#REF!,13,0))</f>
        <v/>
      </c>
      <c r="AE17" s="33" t="str">
        <f>IF($A17="","",VLOOKUP($A17,#REF!,14,0))</f>
        <v/>
      </c>
      <c r="AF17" s="33" t="str">
        <f>IF($A17="","",VLOOKUP($A17,#REF!,17,0))</f>
        <v/>
      </c>
      <c r="AG17" s="33" t="str">
        <f>IF($A17="","",VLOOKUP($A17,#REF!,24,0))</f>
        <v/>
      </c>
      <c r="AH17" s="33" t="str">
        <f>IF($A17="","",VLOOKUP($A17,#REF!,25,0))</f>
        <v/>
      </c>
      <c r="AI17" s="30">
        <f t="shared" si="0"/>
        <v>0</v>
      </c>
      <c r="AJ17" s="34"/>
      <c r="AK17" s="35"/>
      <c r="AL17" s="35"/>
      <c r="AM17" s="35"/>
      <c r="AN17" s="35"/>
      <c r="AO17" s="35"/>
      <c r="AP17" s="31">
        <f t="shared" si="1"/>
        <v>0</v>
      </c>
      <c r="AQ17" s="35"/>
      <c r="AR17" s="31">
        <f t="shared" si="2"/>
        <v>0</v>
      </c>
      <c r="AS17" s="35"/>
      <c r="AT17" s="31">
        <f t="shared" si="3"/>
        <v>0</v>
      </c>
      <c r="AU17" s="35"/>
      <c r="AV17" s="31">
        <f t="shared" si="4"/>
        <v>0</v>
      </c>
      <c r="AW17" s="35"/>
      <c r="AX17" s="30">
        <f t="shared" si="5"/>
        <v>0</v>
      </c>
      <c r="AY17" s="35"/>
      <c r="AZ17" s="35"/>
      <c r="BA17" s="35"/>
      <c r="BB17" s="35"/>
      <c r="BC17" s="35"/>
      <c r="BD17" s="31">
        <f t="shared" si="6"/>
        <v>0</v>
      </c>
      <c r="BE17" s="34"/>
      <c r="BF17" s="76"/>
      <c r="BG17" s="34"/>
      <c r="BH17" s="75"/>
      <c r="BI17" s="75"/>
      <c r="BJ17" s="75"/>
      <c r="BK17" s="76"/>
      <c r="BL17" s="77"/>
      <c r="BM17" s="36"/>
      <c r="BN17" s="37"/>
      <c r="BO17" s="23" t="str" cm="1">
        <f t="array" ref="BO17">IFERROR(_xlfn.IFS(OR(F17="みどりの食料システム戦略の推進",F17="産地における戦略的な人材育成の推進",F17="農産物の輸出の推進"),F17&amp;"a",F17="産地競争力の強化",G17&amp;"a"),"未選択")</f>
        <v>未選択</v>
      </c>
      <c r="BP17" s="23" t="str" cm="1">
        <f t="array" ref="BP17">IFERROR(_xlfn.IFS(OR(F17="みどりの食料システム戦略の推進",F17="産地における戦略的な人材育成の推進",F17="農産物の輸出の推進"),F17&amp;"b",F17="産地競争力の強化",G17&amp;"b"),"未選択")</f>
        <v>未選択</v>
      </c>
      <c r="BQ17" s="78"/>
    </row>
    <row r="18" spans="1:69" s="20" customFormat="1" ht="13.5">
      <c r="A18" s="35"/>
      <c r="B18" s="27"/>
      <c r="C18" s="27"/>
      <c r="D18" s="44"/>
      <c r="E18" s="44"/>
      <c r="F18" s="28"/>
      <c r="G18" s="28"/>
      <c r="H18" s="28"/>
      <c r="I18" s="44"/>
      <c r="J18" s="28"/>
      <c r="K18" s="29"/>
      <c r="L18" s="44"/>
      <c r="M18" s="28"/>
      <c r="N18" s="28"/>
      <c r="O18" s="43"/>
      <c r="P18" s="43"/>
      <c r="Q18" s="43"/>
      <c r="R18" s="81"/>
      <c r="S18" s="81"/>
      <c r="T18" s="81"/>
      <c r="U18" s="81"/>
      <c r="V18" s="82"/>
      <c r="W18" s="38"/>
      <c r="X18" s="39"/>
      <c r="Y18" s="40"/>
      <c r="Z18" s="41"/>
      <c r="AA18" s="41"/>
      <c r="AB18" s="42"/>
      <c r="AC18" s="32" t="str">
        <f>IF($A18="","",VLOOKUP($A18,#REF!,6,0))</f>
        <v/>
      </c>
      <c r="AD18" s="33" t="str">
        <f>IF($A18="","",VLOOKUP($A18,#REF!,13,0))</f>
        <v/>
      </c>
      <c r="AE18" s="33" t="str">
        <f>IF($A18="","",VLOOKUP($A18,#REF!,14,0))</f>
        <v/>
      </c>
      <c r="AF18" s="33" t="str">
        <f>IF($A18="","",VLOOKUP($A18,#REF!,17,0))</f>
        <v/>
      </c>
      <c r="AG18" s="33" t="str">
        <f>IF($A18="","",VLOOKUP($A18,#REF!,24,0))</f>
        <v/>
      </c>
      <c r="AH18" s="33" t="str">
        <f>IF($A18="","",VLOOKUP($A18,#REF!,25,0))</f>
        <v/>
      </c>
      <c r="AI18" s="30">
        <f t="shared" si="0"/>
        <v>0</v>
      </c>
      <c r="AJ18" s="34"/>
      <c r="AK18" s="35"/>
      <c r="AL18" s="35"/>
      <c r="AM18" s="35"/>
      <c r="AN18" s="35"/>
      <c r="AO18" s="35"/>
      <c r="AP18" s="31">
        <f t="shared" si="1"/>
        <v>0</v>
      </c>
      <c r="AQ18" s="35"/>
      <c r="AR18" s="31">
        <f t="shared" si="2"/>
        <v>0</v>
      </c>
      <c r="AS18" s="35"/>
      <c r="AT18" s="31">
        <f t="shared" si="3"/>
        <v>0</v>
      </c>
      <c r="AU18" s="35"/>
      <c r="AV18" s="31">
        <f t="shared" si="4"/>
        <v>0</v>
      </c>
      <c r="AW18" s="35"/>
      <c r="AX18" s="30">
        <f t="shared" si="5"/>
        <v>0</v>
      </c>
      <c r="AY18" s="35"/>
      <c r="AZ18" s="35"/>
      <c r="BA18" s="35"/>
      <c r="BB18" s="35"/>
      <c r="BC18" s="35"/>
      <c r="BD18" s="31">
        <f t="shared" si="6"/>
        <v>0</v>
      </c>
      <c r="BE18" s="34"/>
      <c r="BF18" s="76"/>
      <c r="BG18" s="34"/>
      <c r="BH18" s="75"/>
      <c r="BI18" s="75"/>
      <c r="BJ18" s="75"/>
      <c r="BK18" s="76"/>
      <c r="BL18" s="77"/>
      <c r="BM18" s="36"/>
      <c r="BN18" s="37"/>
      <c r="BO18" s="23" t="str" cm="1">
        <f t="array" ref="BO18">IFERROR(_xlfn.IFS(OR(F18="みどりの食料システム戦略の推進",F18="産地における戦略的な人材育成の推進",F18="農産物の輸出の推進"),F18&amp;"a",F18="産地競争力の強化",G18&amp;"a"),"未選択")</f>
        <v>未選択</v>
      </c>
      <c r="BP18" s="23" t="str" cm="1">
        <f t="array" ref="BP18">IFERROR(_xlfn.IFS(OR(F18="みどりの食料システム戦略の推進",F18="産地における戦略的な人材育成の推進",F18="農産物の輸出の推進"),F18&amp;"b",F18="産地競争力の強化",G18&amp;"b"),"未選択")</f>
        <v>未選択</v>
      </c>
      <c r="BQ18" s="78"/>
    </row>
    <row r="19" spans="1:69" s="20" customFormat="1" ht="13.5">
      <c r="A19" s="35"/>
      <c r="B19" s="27"/>
      <c r="C19" s="27"/>
      <c r="D19" s="44"/>
      <c r="E19" s="44"/>
      <c r="F19" s="28"/>
      <c r="G19" s="28"/>
      <c r="H19" s="28"/>
      <c r="I19" s="44"/>
      <c r="J19" s="28"/>
      <c r="K19" s="29"/>
      <c r="L19" s="44"/>
      <c r="M19" s="28"/>
      <c r="N19" s="28"/>
      <c r="O19" s="43"/>
      <c r="P19" s="43"/>
      <c r="Q19" s="43"/>
      <c r="R19" s="81"/>
      <c r="S19" s="81"/>
      <c r="T19" s="81"/>
      <c r="U19" s="81"/>
      <c r="V19" s="82"/>
      <c r="W19" s="38"/>
      <c r="X19" s="39"/>
      <c r="Y19" s="40"/>
      <c r="Z19" s="41"/>
      <c r="AA19" s="41"/>
      <c r="AB19" s="42"/>
      <c r="AC19" s="32" t="str">
        <f>IF($A19="","",VLOOKUP($A19,#REF!,6,0))</f>
        <v/>
      </c>
      <c r="AD19" s="33" t="str">
        <f>IF($A19="","",VLOOKUP($A19,#REF!,13,0))</f>
        <v/>
      </c>
      <c r="AE19" s="33" t="str">
        <f>IF($A19="","",VLOOKUP($A19,#REF!,14,0))</f>
        <v/>
      </c>
      <c r="AF19" s="33" t="str">
        <f>IF($A19="","",VLOOKUP($A19,#REF!,17,0))</f>
        <v/>
      </c>
      <c r="AG19" s="33" t="str">
        <f>IF($A19="","",VLOOKUP($A19,#REF!,24,0))</f>
        <v/>
      </c>
      <c r="AH19" s="33" t="str">
        <f>IF($A19="","",VLOOKUP($A19,#REF!,25,0))</f>
        <v/>
      </c>
      <c r="AI19" s="30">
        <f t="shared" si="0"/>
        <v>0</v>
      </c>
      <c r="AJ19" s="34"/>
      <c r="AK19" s="35"/>
      <c r="AL19" s="35"/>
      <c r="AM19" s="35"/>
      <c r="AN19" s="35"/>
      <c r="AO19" s="35"/>
      <c r="AP19" s="31">
        <f t="shared" si="1"/>
        <v>0</v>
      </c>
      <c r="AQ19" s="35"/>
      <c r="AR19" s="31">
        <f t="shared" si="2"/>
        <v>0</v>
      </c>
      <c r="AS19" s="35"/>
      <c r="AT19" s="31">
        <f t="shared" si="3"/>
        <v>0</v>
      </c>
      <c r="AU19" s="35"/>
      <c r="AV19" s="31">
        <f t="shared" si="4"/>
        <v>0</v>
      </c>
      <c r="AW19" s="35"/>
      <c r="AX19" s="30">
        <f t="shared" si="5"/>
        <v>0</v>
      </c>
      <c r="AY19" s="35"/>
      <c r="AZ19" s="35"/>
      <c r="BA19" s="35"/>
      <c r="BB19" s="35"/>
      <c r="BC19" s="35"/>
      <c r="BD19" s="31">
        <f t="shared" si="6"/>
        <v>0</v>
      </c>
      <c r="BE19" s="34"/>
      <c r="BF19" s="76"/>
      <c r="BG19" s="34"/>
      <c r="BH19" s="75"/>
      <c r="BI19" s="75"/>
      <c r="BJ19" s="75"/>
      <c r="BK19" s="76"/>
      <c r="BL19" s="77"/>
      <c r="BM19" s="36"/>
      <c r="BN19" s="37"/>
      <c r="BO19" s="23" t="str" cm="1">
        <f t="array" ref="BO19">IFERROR(_xlfn.IFS(OR(F19="みどりの食料システム戦略の推進",F19="産地における戦略的な人材育成の推進",F19="農産物の輸出の推進"),F19&amp;"a",F19="産地競争力の強化",G19&amp;"a"),"未選択")</f>
        <v>未選択</v>
      </c>
      <c r="BP19" s="23" t="str" cm="1">
        <f t="array" ref="BP19">IFERROR(_xlfn.IFS(OR(F19="みどりの食料システム戦略の推進",F19="産地における戦略的な人材育成の推進",F19="農産物の輸出の推進"),F19&amp;"b",F19="産地競争力の強化",G19&amp;"b"),"未選択")</f>
        <v>未選択</v>
      </c>
      <c r="BQ19" s="78"/>
    </row>
    <row r="20" spans="1:69" s="20" customFormat="1" ht="13.5">
      <c r="A20" s="35"/>
      <c r="B20" s="27"/>
      <c r="C20" s="27"/>
      <c r="D20" s="44"/>
      <c r="E20" s="44"/>
      <c r="F20" s="28"/>
      <c r="G20" s="28"/>
      <c r="H20" s="28"/>
      <c r="I20" s="44"/>
      <c r="J20" s="28"/>
      <c r="K20" s="29"/>
      <c r="L20" s="44"/>
      <c r="M20" s="28"/>
      <c r="N20" s="28"/>
      <c r="O20" s="43"/>
      <c r="P20" s="43"/>
      <c r="Q20" s="43"/>
      <c r="R20" s="81"/>
      <c r="S20" s="81"/>
      <c r="T20" s="81"/>
      <c r="U20" s="81"/>
      <c r="V20" s="82"/>
      <c r="W20" s="38"/>
      <c r="X20" s="39"/>
      <c r="Y20" s="40"/>
      <c r="Z20" s="41"/>
      <c r="AA20" s="41"/>
      <c r="AB20" s="42"/>
      <c r="AC20" s="32" t="str">
        <f>IF($A20="","",VLOOKUP($A20,#REF!,6,0))</f>
        <v/>
      </c>
      <c r="AD20" s="33" t="str">
        <f>IF($A20="","",VLOOKUP($A20,#REF!,13,0))</f>
        <v/>
      </c>
      <c r="AE20" s="33" t="str">
        <f>IF($A20="","",VLOOKUP($A20,#REF!,14,0))</f>
        <v/>
      </c>
      <c r="AF20" s="33" t="str">
        <f>IF($A20="","",VLOOKUP($A20,#REF!,17,0))</f>
        <v/>
      </c>
      <c r="AG20" s="33" t="str">
        <f>IF($A20="","",VLOOKUP($A20,#REF!,24,0))</f>
        <v/>
      </c>
      <c r="AH20" s="33" t="str">
        <f>IF($A20="","",VLOOKUP($A20,#REF!,25,0))</f>
        <v/>
      </c>
      <c r="AI20" s="30">
        <f t="shared" si="0"/>
        <v>0</v>
      </c>
      <c r="AJ20" s="34"/>
      <c r="AK20" s="35"/>
      <c r="AL20" s="35"/>
      <c r="AM20" s="35"/>
      <c r="AN20" s="35"/>
      <c r="AO20" s="35"/>
      <c r="AP20" s="31">
        <f t="shared" si="1"/>
        <v>0</v>
      </c>
      <c r="AQ20" s="35"/>
      <c r="AR20" s="31">
        <f t="shared" si="2"/>
        <v>0</v>
      </c>
      <c r="AS20" s="35"/>
      <c r="AT20" s="31">
        <f t="shared" si="3"/>
        <v>0</v>
      </c>
      <c r="AU20" s="35"/>
      <c r="AV20" s="31">
        <f t="shared" si="4"/>
        <v>0</v>
      </c>
      <c r="AW20" s="35"/>
      <c r="AX20" s="30">
        <f t="shared" si="5"/>
        <v>0</v>
      </c>
      <c r="AY20" s="35"/>
      <c r="AZ20" s="35"/>
      <c r="BA20" s="35"/>
      <c r="BB20" s="35"/>
      <c r="BC20" s="35"/>
      <c r="BD20" s="31">
        <f t="shared" si="6"/>
        <v>0</v>
      </c>
      <c r="BE20" s="34"/>
      <c r="BF20" s="76"/>
      <c r="BG20" s="34"/>
      <c r="BH20" s="75"/>
      <c r="BI20" s="75"/>
      <c r="BJ20" s="75"/>
      <c r="BK20" s="76"/>
      <c r="BL20" s="77"/>
      <c r="BM20" s="36"/>
      <c r="BN20" s="37"/>
      <c r="BO20" s="23" t="str" cm="1">
        <f t="array" ref="BO20">IFERROR(_xlfn.IFS(OR(F20="みどりの食料システム戦略の推進",F20="産地における戦略的な人材育成の推進",F20="農産物の輸出の推進"),F20&amp;"a",F20="産地競争力の強化",G20&amp;"a"),"未選択")</f>
        <v>未選択</v>
      </c>
      <c r="BP20" s="23" t="str" cm="1">
        <f t="array" ref="BP20">IFERROR(_xlfn.IFS(OR(F20="みどりの食料システム戦略の推進",F20="産地における戦略的な人材育成の推進",F20="農産物の輸出の推進"),F20&amp;"b",F20="産地競争力の強化",G20&amp;"b"),"未選択")</f>
        <v>未選択</v>
      </c>
      <c r="BQ20" s="78"/>
    </row>
    <row r="21" spans="1:69" s="20" customFormat="1" ht="13.5">
      <c r="A21" s="35"/>
      <c r="B21" s="27"/>
      <c r="C21" s="27"/>
      <c r="D21" s="44"/>
      <c r="E21" s="44"/>
      <c r="F21" s="28"/>
      <c r="G21" s="28"/>
      <c r="H21" s="28"/>
      <c r="I21" s="44"/>
      <c r="J21" s="28"/>
      <c r="K21" s="29"/>
      <c r="L21" s="44"/>
      <c r="M21" s="28"/>
      <c r="N21" s="28"/>
      <c r="O21" s="43"/>
      <c r="P21" s="43"/>
      <c r="Q21" s="43"/>
      <c r="R21" s="81"/>
      <c r="S21" s="81"/>
      <c r="T21" s="81"/>
      <c r="U21" s="81"/>
      <c r="V21" s="82"/>
      <c r="W21" s="38"/>
      <c r="X21" s="39"/>
      <c r="Y21" s="40"/>
      <c r="Z21" s="41"/>
      <c r="AA21" s="41"/>
      <c r="AB21" s="42"/>
      <c r="AC21" s="32" t="str">
        <f>IF($A21="","",VLOOKUP($A21,#REF!,6,0))</f>
        <v/>
      </c>
      <c r="AD21" s="33" t="str">
        <f>IF($A21="","",VLOOKUP($A21,#REF!,13,0))</f>
        <v/>
      </c>
      <c r="AE21" s="33" t="str">
        <f>IF($A21="","",VLOOKUP($A21,#REF!,14,0))</f>
        <v/>
      </c>
      <c r="AF21" s="33" t="str">
        <f>IF($A21="","",VLOOKUP($A21,#REF!,17,0))</f>
        <v/>
      </c>
      <c r="AG21" s="33" t="str">
        <f>IF($A21="","",VLOOKUP($A21,#REF!,24,0))</f>
        <v/>
      </c>
      <c r="AH21" s="33" t="str">
        <f>IF($A21="","",VLOOKUP($A21,#REF!,25,0))</f>
        <v/>
      </c>
      <c r="AI21" s="30">
        <f t="shared" si="0"/>
        <v>0</v>
      </c>
      <c r="AJ21" s="34"/>
      <c r="AK21" s="35"/>
      <c r="AL21" s="35"/>
      <c r="AM21" s="35"/>
      <c r="AN21" s="35"/>
      <c r="AO21" s="35"/>
      <c r="AP21" s="31">
        <f t="shared" si="1"/>
        <v>0</v>
      </c>
      <c r="AQ21" s="35"/>
      <c r="AR21" s="31">
        <f t="shared" si="2"/>
        <v>0</v>
      </c>
      <c r="AS21" s="35"/>
      <c r="AT21" s="31">
        <f t="shared" si="3"/>
        <v>0</v>
      </c>
      <c r="AU21" s="35"/>
      <c r="AV21" s="31">
        <f t="shared" si="4"/>
        <v>0</v>
      </c>
      <c r="AW21" s="35"/>
      <c r="AX21" s="30">
        <f t="shared" si="5"/>
        <v>0</v>
      </c>
      <c r="AY21" s="35"/>
      <c r="AZ21" s="35"/>
      <c r="BA21" s="35"/>
      <c r="BB21" s="35"/>
      <c r="BC21" s="35"/>
      <c r="BD21" s="31">
        <f t="shared" si="6"/>
        <v>0</v>
      </c>
      <c r="BE21" s="34"/>
      <c r="BF21" s="76"/>
      <c r="BG21" s="34"/>
      <c r="BH21" s="75"/>
      <c r="BI21" s="75"/>
      <c r="BJ21" s="75"/>
      <c r="BK21" s="76"/>
      <c r="BL21" s="77"/>
      <c r="BM21" s="36"/>
      <c r="BN21" s="37"/>
      <c r="BO21" s="23" t="str" cm="1">
        <f t="array" ref="BO21">IFERROR(_xlfn.IFS(OR(F21="みどりの食料システム戦略の推進",F21="産地における戦略的な人材育成の推進",F21="農産物の輸出の推進"),F21&amp;"a",F21="産地競争力の強化",G21&amp;"a"),"未選択")</f>
        <v>未選択</v>
      </c>
      <c r="BP21" s="23" t="str" cm="1">
        <f t="array" ref="BP21">IFERROR(_xlfn.IFS(OR(F21="みどりの食料システム戦略の推進",F21="産地における戦略的な人材育成の推進",F21="農産物の輸出の推進"),F21&amp;"b",F21="産地競争力の強化",G21&amp;"b"),"未選択")</f>
        <v>未選択</v>
      </c>
      <c r="BQ21" s="78"/>
    </row>
    <row r="22" spans="1:69" s="20" customFormat="1" ht="13.5">
      <c r="A22" s="35"/>
      <c r="B22" s="27"/>
      <c r="C22" s="27"/>
      <c r="D22" s="44"/>
      <c r="E22" s="44"/>
      <c r="F22" s="28"/>
      <c r="G22" s="28"/>
      <c r="H22" s="28"/>
      <c r="I22" s="44"/>
      <c r="J22" s="28"/>
      <c r="K22" s="29"/>
      <c r="L22" s="44"/>
      <c r="M22" s="28"/>
      <c r="N22" s="28"/>
      <c r="O22" s="43"/>
      <c r="P22" s="43"/>
      <c r="Q22" s="43"/>
      <c r="R22" s="81"/>
      <c r="S22" s="81"/>
      <c r="T22" s="81"/>
      <c r="U22" s="81"/>
      <c r="V22" s="82"/>
      <c r="W22" s="38"/>
      <c r="X22" s="39"/>
      <c r="Y22" s="40"/>
      <c r="Z22" s="41"/>
      <c r="AA22" s="41"/>
      <c r="AB22" s="42"/>
      <c r="AC22" s="32" t="str">
        <f>IF($A22="","",VLOOKUP($A22,#REF!,6,0))</f>
        <v/>
      </c>
      <c r="AD22" s="33" t="str">
        <f>IF($A22="","",VLOOKUP($A22,#REF!,13,0))</f>
        <v/>
      </c>
      <c r="AE22" s="33" t="str">
        <f>IF($A22="","",VLOOKUP($A22,#REF!,14,0))</f>
        <v/>
      </c>
      <c r="AF22" s="33" t="str">
        <f>IF($A22="","",VLOOKUP($A22,#REF!,17,0))</f>
        <v/>
      </c>
      <c r="AG22" s="33" t="str">
        <f>IF($A22="","",VLOOKUP($A22,#REF!,24,0))</f>
        <v/>
      </c>
      <c r="AH22" s="33" t="str">
        <f>IF($A22="","",VLOOKUP($A22,#REF!,25,0))</f>
        <v/>
      </c>
      <c r="AI22" s="30">
        <f t="shared" si="0"/>
        <v>0</v>
      </c>
      <c r="AJ22" s="34"/>
      <c r="AK22" s="35"/>
      <c r="AL22" s="35"/>
      <c r="AM22" s="35"/>
      <c r="AN22" s="35"/>
      <c r="AO22" s="35"/>
      <c r="AP22" s="31">
        <f t="shared" si="1"/>
        <v>0</v>
      </c>
      <c r="AQ22" s="35"/>
      <c r="AR22" s="31">
        <f t="shared" si="2"/>
        <v>0</v>
      </c>
      <c r="AS22" s="35"/>
      <c r="AT22" s="31">
        <f t="shared" si="3"/>
        <v>0</v>
      </c>
      <c r="AU22" s="35"/>
      <c r="AV22" s="31">
        <f t="shared" si="4"/>
        <v>0</v>
      </c>
      <c r="AW22" s="35"/>
      <c r="AX22" s="30">
        <f t="shared" si="5"/>
        <v>0</v>
      </c>
      <c r="AY22" s="35"/>
      <c r="AZ22" s="35"/>
      <c r="BA22" s="35"/>
      <c r="BB22" s="35"/>
      <c r="BC22" s="35"/>
      <c r="BD22" s="31">
        <f t="shared" si="6"/>
        <v>0</v>
      </c>
      <c r="BE22" s="34"/>
      <c r="BF22" s="76"/>
      <c r="BG22" s="34"/>
      <c r="BH22" s="75"/>
      <c r="BI22" s="75"/>
      <c r="BJ22" s="75"/>
      <c r="BK22" s="76"/>
      <c r="BL22" s="77"/>
      <c r="BM22" s="36"/>
      <c r="BN22" s="37"/>
      <c r="BO22" s="23" t="str" cm="1">
        <f t="array" ref="BO22">IFERROR(_xlfn.IFS(OR(F22="みどりの食料システム戦略の推進",F22="産地における戦略的な人材育成の推進",F22="農産物の輸出の推進"),F22&amp;"a",F22="産地競争力の強化",G22&amp;"a"),"未選択")</f>
        <v>未選択</v>
      </c>
      <c r="BP22" s="23" t="str" cm="1">
        <f t="array" ref="BP22">IFERROR(_xlfn.IFS(OR(F22="みどりの食料システム戦略の推進",F22="産地における戦略的な人材育成の推進",F22="農産物の輸出の推進"),F22&amp;"b",F22="産地競争力の強化",G22&amp;"b"),"未選択")</f>
        <v>未選択</v>
      </c>
      <c r="BQ22" s="78"/>
    </row>
    <row r="24" spans="1:69">
      <c r="A24" s="66" t="s">
        <v>90</v>
      </c>
      <c r="B24" s="66"/>
    </row>
    <row r="25" spans="1:69">
      <c r="A25" s="68" t="s">
        <v>280</v>
      </c>
      <c r="B25" s="66" t="s">
        <v>91</v>
      </c>
    </row>
    <row r="26" spans="1:69">
      <c r="A26" s="68" t="s">
        <v>281</v>
      </c>
      <c r="B26" s="67" t="s">
        <v>92</v>
      </c>
    </row>
    <row r="27" spans="1:69">
      <c r="A27" s="68" t="s">
        <v>282</v>
      </c>
      <c r="B27" s="66" t="s">
        <v>279</v>
      </c>
    </row>
    <row r="28" spans="1:69">
      <c r="A28" s="68" t="s">
        <v>283</v>
      </c>
      <c r="B28" s="66" t="s">
        <v>290</v>
      </c>
    </row>
    <row r="29" spans="1:69">
      <c r="A29" s="68" t="s">
        <v>284</v>
      </c>
      <c r="B29" s="67" t="s">
        <v>93</v>
      </c>
    </row>
    <row r="30" spans="1:69">
      <c r="A30" s="68" t="s">
        <v>285</v>
      </c>
      <c r="B30" s="66" t="s">
        <v>94</v>
      </c>
    </row>
    <row r="31" spans="1:69">
      <c r="A31" s="68" t="s">
        <v>286</v>
      </c>
      <c r="B31" s="66" t="s">
        <v>95</v>
      </c>
    </row>
    <row r="32" spans="1:69">
      <c r="A32" s="68" t="s">
        <v>287</v>
      </c>
      <c r="B32" s="66" t="s">
        <v>96</v>
      </c>
    </row>
    <row r="33" spans="1:2">
      <c r="A33" s="68" t="s">
        <v>288</v>
      </c>
      <c r="B33" s="66" t="s">
        <v>97</v>
      </c>
    </row>
    <row r="34" spans="1:2">
      <c r="A34" s="68" t="s">
        <v>289</v>
      </c>
      <c r="B34" s="67" t="s">
        <v>98</v>
      </c>
    </row>
  </sheetData>
  <autoFilter ref="A5:BN22" xr:uid="{CF494B82-D197-414C-8D0F-13D510930E68}"/>
  <mergeCells count="59">
    <mergeCell ref="AJ2:BD2"/>
    <mergeCell ref="BE2:BF3"/>
    <mergeCell ref="BG2:BK3"/>
    <mergeCell ref="AR3:AR5"/>
    <mergeCell ref="BN3:BN5"/>
    <mergeCell ref="BD3:BD5"/>
    <mergeCell ref="BL3:BL5"/>
    <mergeCell ref="BM3:BM5"/>
    <mergeCell ref="BG4:BH4"/>
    <mergeCell ref="AP3:AP5"/>
    <mergeCell ref="AQ3:AQ5"/>
    <mergeCell ref="AO4:AO5"/>
    <mergeCell ref="AN4:AN5"/>
    <mergeCell ref="AY3:BC3"/>
    <mergeCell ref="BC4:BC5"/>
    <mergeCell ref="AS3:AS5"/>
    <mergeCell ref="BB4:BB5"/>
    <mergeCell ref="AY4:AY5"/>
    <mergeCell ref="AZ4:BA4"/>
    <mergeCell ref="AJ4:AJ5"/>
    <mergeCell ref="AK4:AK5"/>
    <mergeCell ref="AM4:AM5"/>
    <mergeCell ref="AL4:AL5"/>
    <mergeCell ref="AT3:AT5"/>
    <mergeCell ref="AU3:AU5"/>
    <mergeCell ref="AV3:AV5"/>
    <mergeCell ref="AW3:AW5"/>
    <mergeCell ref="AX3:AX5"/>
    <mergeCell ref="Z4:Z5"/>
    <mergeCell ref="AB4:AB5"/>
    <mergeCell ref="AI3:AI5"/>
    <mergeCell ref="AJ3:AO3"/>
    <mergeCell ref="AC3:AH3"/>
    <mergeCell ref="AC4:AE4"/>
    <mergeCell ref="AF4:AH4"/>
    <mergeCell ref="Z3:AB3"/>
    <mergeCell ref="G3:G5"/>
    <mergeCell ref="H3:H5"/>
    <mergeCell ref="I3:I5"/>
    <mergeCell ref="J3:J5"/>
    <mergeCell ref="K3:K5"/>
    <mergeCell ref="L3:L5"/>
    <mergeCell ref="M3:V3"/>
    <mergeCell ref="W3:W5"/>
    <mergeCell ref="X3:X5"/>
    <mergeCell ref="Y3:Y5"/>
    <mergeCell ref="R4:R5"/>
    <mergeCell ref="S4:V4"/>
    <mergeCell ref="M4:M5"/>
    <mergeCell ref="N4:N5"/>
    <mergeCell ref="O4:O5"/>
    <mergeCell ref="P4:P5"/>
    <mergeCell ref="Q4:Q5"/>
    <mergeCell ref="F3:F5"/>
    <mergeCell ref="A3:A5"/>
    <mergeCell ref="B3:B5"/>
    <mergeCell ref="C3:C5"/>
    <mergeCell ref="D3:D5"/>
    <mergeCell ref="E3:E5"/>
  </mergeCells>
  <phoneticPr fontId="4"/>
  <dataValidations count="6">
    <dataValidation type="list" allowBlank="1" showInputMessage="1" showErrorMessage="1" sqref="B6:B22" xr:uid="{C95F33F8-02CF-455B-9C94-3D823283D3BB}">
      <formula1>管轄局</formula1>
    </dataValidation>
    <dataValidation type="list" allowBlank="1" showInputMessage="1" showErrorMessage="1" sqref="F6:F22" xr:uid="{C6D027B2-F534-4696-B677-DFFE141E0286}">
      <formula1>政策目的</formula1>
    </dataValidation>
    <dataValidation type="list" allowBlank="1" showInputMessage="1" showErrorMessage="1" sqref="K6:K22" xr:uid="{69A5ECFE-3C1A-4F4E-9F86-455A0904704A}">
      <formula1>農業者の組織する団体</formula1>
    </dataValidation>
    <dataValidation type="list" allowBlank="1" showInputMessage="1" showErrorMessage="1" sqref="N6:N22 C6:C22 G6:H22" xr:uid="{EEB8E30E-F66F-4720-A544-031955015CB0}">
      <formula1>INDIRECT(B6)</formula1>
    </dataValidation>
    <dataValidation type="list" allowBlank="1" showInputMessage="1" showErrorMessage="1" sqref="J6:J22" xr:uid="{6DAC6CE4-5F7B-48A8-AEC0-0344662BB189}">
      <formula1>INDIRECT(BO6)</formula1>
    </dataValidation>
    <dataValidation type="list" allowBlank="1" showInputMessage="1" showErrorMessage="1" sqref="M6:M22" xr:uid="{2CB24A8E-D3F2-4CB0-AC10-3D6A433E64C3}">
      <formula1>INDIRECT(BP6)</formula1>
    </dataValidation>
  </dataValidations>
  <pageMargins left="0.22" right="0.17" top="0.7" bottom="0.2" header="0.31496062992125984" footer="0.17"/>
  <pageSetup paperSize="9" scale="28"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A3BA4-5FFA-4E28-BCA1-8F002A0C539E}">
  <dimension ref="A1:M97"/>
  <sheetViews>
    <sheetView showFormulas="1" zoomScale="70" zoomScaleNormal="70" workbookViewId="0">
      <selection activeCell="E7" sqref="E7"/>
    </sheetView>
  </sheetViews>
  <sheetFormatPr defaultColWidth="9" defaultRowHeight="12"/>
  <cols>
    <col min="1" max="4" width="15.625" style="5" customWidth="1"/>
    <col min="5" max="5" width="15.625" style="9" customWidth="1"/>
    <col min="6" max="6" width="15.625" style="5" customWidth="1"/>
    <col min="7" max="7" width="15.625" style="9" customWidth="1"/>
    <col min="8" max="12" width="15.625" style="5" customWidth="1"/>
    <col min="13" max="13" width="19.5" style="5" bestFit="1" customWidth="1"/>
    <col min="14" max="16384" width="9" style="5"/>
  </cols>
  <sheetData>
    <row r="1" spans="1:13" ht="30" customHeight="1">
      <c r="A1" s="1" t="s">
        <v>99</v>
      </c>
      <c r="B1" s="2" t="s">
        <v>100</v>
      </c>
      <c r="C1" s="1" t="s">
        <v>107</v>
      </c>
      <c r="D1" s="1" t="s">
        <v>108</v>
      </c>
      <c r="E1" s="2" t="s">
        <v>109</v>
      </c>
      <c r="F1" s="2"/>
      <c r="G1" s="2" t="s">
        <v>110</v>
      </c>
      <c r="H1" s="3" t="s">
        <v>111</v>
      </c>
      <c r="I1" s="4" t="s">
        <v>112</v>
      </c>
      <c r="J1" s="4" t="s">
        <v>113</v>
      </c>
      <c r="K1" s="5" t="s">
        <v>83</v>
      </c>
      <c r="L1" s="5" t="s">
        <v>114</v>
      </c>
      <c r="M1" s="2" t="s">
        <v>318</v>
      </c>
    </row>
    <row r="2" spans="1:13" ht="30" customHeight="1">
      <c r="A2" s="6" t="s">
        <v>115</v>
      </c>
      <c r="B2" s="7" t="s">
        <v>116</v>
      </c>
      <c r="C2" s="6" t="s">
        <v>66</v>
      </c>
      <c r="D2" s="8" t="s">
        <v>67</v>
      </c>
      <c r="E2" s="15" t="s">
        <v>104</v>
      </c>
      <c r="F2" s="6"/>
      <c r="G2" s="8" t="s">
        <v>105</v>
      </c>
      <c r="H2" s="9" t="s">
        <v>117</v>
      </c>
      <c r="I2" s="6" t="s">
        <v>118</v>
      </c>
      <c r="J2" s="8" t="s">
        <v>119</v>
      </c>
      <c r="K2" s="5" t="s">
        <v>120</v>
      </c>
      <c r="L2" s="5" t="s">
        <v>121</v>
      </c>
      <c r="M2" s="15" t="s">
        <v>104</v>
      </c>
    </row>
    <row r="3" spans="1:13" ht="30" customHeight="1">
      <c r="A3" s="5" t="s">
        <v>122</v>
      </c>
      <c r="B3" s="10" t="s">
        <v>123</v>
      </c>
      <c r="C3" s="5" t="s">
        <v>81</v>
      </c>
      <c r="D3" s="9" t="s">
        <v>124</v>
      </c>
      <c r="E3" s="15" t="s">
        <v>125</v>
      </c>
      <c r="G3" s="8" t="s">
        <v>126</v>
      </c>
      <c r="H3" s="9" t="s">
        <v>127</v>
      </c>
      <c r="I3" s="6" t="s">
        <v>128</v>
      </c>
      <c r="J3" s="8" t="s">
        <v>129</v>
      </c>
      <c r="K3" s="5" t="s">
        <v>84</v>
      </c>
      <c r="L3" s="5" t="s">
        <v>130</v>
      </c>
      <c r="M3" s="15" t="s">
        <v>125</v>
      </c>
    </row>
    <row r="4" spans="1:13" ht="30" customHeight="1">
      <c r="A4" s="6" t="s">
        <v>62</v>
      </c>
      <c r="B4" s="10" t="s">
        <v>131</v>
      </c>
      <c r="C4" s="5" t="s">
        <v>106</v>
      </c>
      <c r="D4" s="6" t="s">
        <v>132</v>
      </c>
      <c r="E4" s="15" t="s">
        <v>133</v>
      </c>
      <c r="F4" s="11"/>
      <c r="G4" s="8" t="s">
        <v>83</v>
      </c>
      <c r="H4" s="9" t="s">
        <v>134</v>
      </c>
      <c r="I4" s="6" t="s">
        <v>72</v>
      </c>
      <c r="J4" s="8" t="s">
        <v>135</v>
      </c>
      <c r="K4" s="5" t="s">
        <v>136</v>
      </c>
      <c r="L4" s="5" t="s">
        <v>137</v>
      </c>
      <c r="M4" s="15" t="s">
        <v>133</v>
      </c>
    </row>
    <row r="5" spans="1:13" ht="30" customHeight="1">
      <c r="A5" s="5" t="s">
        <v>138</v>
      </c>
      <c r="B5" s="10" t="s">
        <v>139</v>
      </c>
      <c r="D5" s="5" t="s">
        <v>81</v>
      </c>
      <c r="E5" s="15" t="s">
        <v>140</v>
      </c>
      <c r="G5" s="8" t="s">
        <v>141</v>
      </c>
      <c r="H5" s="9" t="s">
        <v>142</v>
      </c>
      <c r="I5" s="6" t="s">
        <v>143</v>
      </c>
      <c r="J5" s="8" t="s">
        <v>144</v>
      </c>
      <c r="K5" s="5" t="s">
        <v>145</v>
      </c>
      <c r="M5" s="15" t="s">
        <v>140</v>
      </c>
    </row>
    <row r="6" spans="1:13" ht="30" customHeight="1">
      <c r="A6" s="6" t="s">
        <v>77</v>
      </c>
      <c r="B6" s="10" t="s">
        <v>146</v>
      </c>
      <c r="D6" s="5" t="s">
        <v>106</v>
      </c>
      <c r="E6" s="15" t="s">
        <v>147</v>
      </c>
      <c r="G6" s="8" t="s">
        <v>148</v>
      </c>
      <c r="H6" s="9" t="s">
        <v>149</v>
      </c>
      <c r="I6" s="17" t="s">
        <v>150</v>
      </c>
      <c r="J6" s="8" t="s">
        <v>151</v>
      </c>
      <c r="K6" s="5" t="s">
        <v>152</v>
      </c>
      <c r="M6" s="15" t="s">
        <v>147</v>
      </c>
    </row>
    <row r="7" spans="1:13" ht="30" customHeight="1">
      <c r="A7" s="5" t="s">
        <v>153</v>
      </c>
      <c r="B7" s="10" t="s">
        <v>154</v>
      </c>
      <c r="E7" s="15" t="s">
        <v>155</v>
      </c>
      <c r="G7" s="8" t="s">
        <v>156</v>
      </c>
      <c r="H7" s="9" t="s">
        <v>157</v>
      </c>
      <c r="I7" s="5" t="s">
        <v>158</v>
      </c>
      <c r="J7" s="9" t="s">
        <v>159</v>
      </c>
      <c r="K7" s="5" t="s">
        <v>101</v>
      </c>
      <c r="M7" s="15" t="s">
        <v>155</v>
      </c>
    </row>
    <row r="8" spans="1:13" ht="30" customHeight="1">
      <c r="A8" s="6" t="s">
        <v>160</v>
      </c>
      <c r="B8" s="12" t="s">
        <v>161</v>
      </c>
      <c r="E8" s="15" t="s">
        <v>162</v>
      </c>
      <c r="G8" s="8" t="s">
        <v>163</v>
      </c>
      <c r="H8" s="9" t="s">
        <v>68</v>
      </c>
      <c r="I8" s="5" t="s">
        <v>164</v>
      </c>
      <c r="J8" s="9" t="s">
        <v>165</v>
      </c>
      <c r="M8" s="15" t="s">
        <v>162</v>
      </c>
    </row>
    <row r="9" spans="1:13" ht="30" customHeight="1">
      <c r="A9" s="5" t="s">
        <v>102</v>
      </c>
      <c r="B9" s="7" t="s">
        <v>166</v>
      </c>
      <c r="E9" s="15" t="s">
        <v>167</v>
      </c>
      <c r="G9" s="8" t="s">
        <v>168</v>
      </c>
      <c r="H9" s="9" t="s">
        <v>169</v>
      </c>
      <c r="I9" s="5" t="s">
        <v>170</v>
      </c>
      <c r="J9" s="9" t="s">
        <v>171</v>
      </c>
      <c r="M9" s="15" t="s">
        <v>167</v>
      </c>
    </row>
    <row r="10" spans="1:13" ht="30" customHeight="1">
      <c r="A10" s="6" t="s">
        <v>172</v>
      </c>
      <c r="B10" s="7" t="s">
        <v>63</v>
      </c>
      <c r="E10" s="15" t="s">
        <v>134</v>
      </c>
      <c r="G10" s="8" t="s">
        <v>173</v>
      </c>
      <c r="H10" s="9" t="s">
        <v>174</v>
      </c>
      <c r="I10" s="5" t="s">
        <v>175</v>
      </c>
      <c r="J10" s="8" t="s">
        <v>176</v>
      </c>
      <c r="M10" s="15" t="s">
        <v>134</v>
      </c>
    </row>
    <row r="11" spans="1:13" ht="30" customHeight="1">
      <c r="B11" s="7" t="s">
        <v>177</v>
      </c>
      <c r="E11" s="15" t="s">
        <v>178</v>
      </c>
      <c r="G11" s="8" t="s">
        <v>179</v>
      </c>
      <c r="H11" s="9" t="s">
        <v>180</v>
      </c>
      <c r="I11" s="9" t="s">
        <v>181</v>
      </c>
      <c r="J11" s="8" t="s">
        <v>182</v>
      </c>
      <c r="M11" s="15" t="s">
        <v>178</v>
      </c>
    </row>
    <row r="12" spans="1:13" ht="30" customHeight="1">
      <c r="B12" s="7" t="s">
        <v>183</v>
      </c>
      <c r="E12" s="15" t="s">
        <v>184</v>
      </c>
      <c r="G12" s="8" t="s">
        <v>185</v>
      </c>
      <c r="H12" s="9"/>
      <c r="I12" s="5" t="s">
        <v>186</v>
      </c>
      <c r="J12" s="8" t="s">
        <v>86</v>
      </c>
      <c r="M12" s="15" t="s">
        <v>184</v>
      </c>
    </row>
    <row r="13" spans="1:13" ht="30" customHeight="1">
      <c r="B13" s="7" t="s">
        <v>187</v>
      </c>
      <c r="E13" s="15" t="s">
        <v>157</v>
      </c>
      <c r="G13" s="8" t="s">
        <v>188</v>
      </c>
      <c r="H13" s="9"/>
      <c r="I13" s="6"/>
      <c r="J13" s="8" t="s">
        <v>189</v>
      </c>
      <c r="M13" s="15" t="s">
        <v>157</v>
      </c>
    </row>
    <row r="14" spans="1:13" ht="30" customHeight="1">
      <c r="B14" s="7" t="s">
        <v>190</v>
      </c>
      <c r="E14" s="15" t="s">
        <v>68</v>
      </c>
      <c r="G14" s="8" t="s">
        <v>191</v>
      </c>
      <c r="H14" s="9"/>
      <c r="I14" s="6"/>
      <c r="J14" s="8" t="s">
        <v>192</v>
      </c>
      <c r="M14" s="15" t="s">
        <v>68</v>
      </c>
    </row>
    <row r="15" spans="1:13" ht="30" customHeight="1">
      <c r="B15" s="7" t="s">
        <v>193</v>
      </c>
      <c r="E15" s="15" t="s">
        <v>169</v>
      </c>
      <c r="G15" s="8" t="s">
        <v>194</v>
      </c>
      <c r="H15" s="9"/>
      <c r="I15" s="6"/>
      <c r="J15" s="8" t="s">
        <v>195</v>
      </c>
      <c r="M15" s="15" t="s">
        <v>169</v>
      </c>
    </row>
    <row r="16" spans="1:13" ht="30" customHeight="1">
      <c r="B16" s="7" t="s">
        <v>196</v>
      </c>
      <c r="E16" s="15" t="s">
        <v>197</v>
      </c>
      <c r="G16" s="9" t="s">
        <v>105</v>
      </c>
      <c r="H16" s="9"/>
      <c r="I16" s="6"/>
      <c r="J16" s="8" t="s">
        <v>198</v>
      </c>
      <c r="M16" s="15" t="s">
        <v>197</v>
      </c>
    </row>
    <row r="17" spans="2:13" ht="30" customHeight="1">
      <c r="B17" s="7" t="s">
        <v>199</v>
      </c>
      <c r="E17" s="15" t="s">
        <v>200</v>
      </c>
      <c r="G17" s="9" t="s">
        <v>126</v>
      </c>
      <c r="H17" s="9"/>
      <c r="I17" s="6"/>
      <c r="J17" s="8" t="s">
        <v>201</v>
      </c>
      <c r="M17" s="15" t="s">
        <v>200</v>
      </c>
    </row>
    <row r="18" spans="2:13" ht="30" customHeight="1">
      <c r="B18" s="7" t="s">
        <v>202</v>
      </c>
      <c r="E18" s="15" t="s">
        <v>203</v>
      </c>
      <c r="G18" s="9" t="s">
        <v>83</v>
      </c>
      <c r="H18" s="9"/>
      <c r="I18" s="5" t="s">
        <v>324</v>
      </c>
      <c r="J18" s="8" t="s">
        <v>73</v>
      </c>
      <c r="M18" s="15" t="s">
        <v>203</v>
      </c>
    </row>
    <row r="19" spans="2:13" ht="30" customHeight="1">
      <c r="B19" s="12" t="s">
        <v>204</v>
      </c>
      <c r="E19" s="15" t="s">
        <v>205</v>
      </c>
      <c r="G19" s="9" t="s">
        <v>141</v>
      </c>
      <c r="H19" s="9"/>
      <c r="J19" s="8" t="s">
        <v>206</v>
      </c>
      <c r="M19" s="15" t="s">
        <v>205</v>
      </c>
    </row>
    <row r="20" spans="2:13" ht="30" customHeight="1">
      <c r="B20" s="12" t="s">
        <v>207</v>
      </c>
      <c r="E20" s="15" t="s">
        <v>208</v>
      </c>
      <c r="G20" s="9" t="s">
        <v>148</v>
      </c>
      <c r="H20" s="9"/>
      <c r="J20" s="13" t="s">
        <v>209</v>
      </c>
      <c r="M20" s="15" t="s">
        <v>208</v>
      </c>
    </row>
    <row r="21" spans="2:13" ht="30" customHeight="1">
      <c r="B21" s="12" t="s">
        <v>210</v>
      </c>
      <c r="E21" s="15" t="s">
        <v>211</v>
      </c>
      <c r="G21" s="9" t="s">
        <v>168</v>
      </c>
      <c r="H21" s="9"/>
      <c r="J21" s="13" t="s">
        <v>212</v>
      </c>
      <c r="M21" s="15" t="s">
        <v>211</v>
      </c>
    </row>
    <row r="22" spans="2:13" ht="30" customHeight="1">
      <c r="B22" s="12" t="s">
        <v>213</v>
      </c>
      <c r="E22" s="15" t="s">
        <v>214</v>
      </c>
      <c r="G22" s="9" t="s">
        <v>191</v>
      </c>
      <c r="H22" s="9"/>
      <c r="J22" s="8" t="s">
        <v>215</v>
      </c>
      <c r="M22" s="15" t="s">
        <v>214</v>
      </c>
    </row>
    <row r="23" spans="2:13" ht="30" customHeight="1">
      <c r="B23" s="7" t="s">
        <v>216</v>
      </c>
      <c r="E23" s="15" t="s">
        <v>217</v>
      </c>
      <c r="G23" s="9" t="s">
        <v>218</v>
      </c>
      <c r="H23" s="9"/>
      <c r="J23" s="9" t="s">
        <v>219</v>
      </c>
      <c r="M23" s="15" t="s">
        <v>217</v>
      </c>
    </row>
    <row r="24" spans="2:13" ht="30" customHeight="1">
      <c r="B24" s="7" t="s">
        <v>78</v>
      </c>
      <c r="E24" s="15" t="s">
        <v>220</v>
      </c>
      <c r="G24" s="9" t="s">
        <v>221</v>
      </c>
      <c r="H24" s="9"/>
      <c r="J24" s="9" t="s">
        <v>222</v>
      </c>
      <c r="M24" s="15" t="s">
        <v>220</v>
      </c>
    </row>
    <row r="25" spans="2:13" ht="30" customHeight="1">
      <c r="B25" s="7" t="s">
        <v>223</v>
      </c>
      <c r="E25" s="15" t="s">
        <v>224</v>
      </c>
      <c r="G25" s="9" t="s">
        <v>225</v>
      </c>
      <c r="H25" s="9"/>
      <c r="J25" s="9" t="s">
        <v>226</v>
      </c>
      <c r="M25" s="15" t="s">
        <v>224</v>
      </c>
    </row>
    <row r="26" spans="2:13" ht="30" customHeight="1">
      <c r="B26" s="12" t="s">
        <v>227</v>
      </c>
      <c r="E26" s="15" t="s">
        <v>228</v>
      </c>
      <c r="G26" s="9" t="s">
        <v>229</v>
      </c>
      <c r="H26" s="9"/>
      <c r="J26" s="9" t="s">
        <v>230</v>
      </c>
      <c r="M26" s="15" t="s">
        <v>228</v>
      </c>
    </row>
    <row r="27" spans="2:13" ht="30" customHeight="1">
      <c r="B27" s="12" t="s">
        <v>231</v>
      </c>
      <c r="E27" s="15" t="s">
        <v>232</v>
      </c>
      <c r="G27" s="9" t="s">
        <v>194</v>
      </c>
      <c r="H27" s="9"/>
      <c r="J27" s="9" t="s">
        <v>233</v>
      </c>
      <c r="M27" s="15" t="s">
        <v>232</v>
      </c>
    </row>
    <row r="28" spans="2:13" ht="30" customHeight="1">
      <c r="B28" s="12" t="s">
        <v>234</v>
      </c>
      <c r="E28" s="15" t="s">
        <v>235</v>
      </c>
      <c r="G28" s="8" t="s">
        <v>105</v>
      </c>
      <c r="H28" s="9"/>
      <c r="J28" s="5" t="s">
        <v>236</v>
      </c>
      <c r="M28" s="15" t="s">
        <v>235</v>
      </c>
    </row>
    <row r="29" spans="2:13" ht="30" customHeight="1">
      <c r="B29" s="12" t="s">
        <v>237</v>
      </c>
      <c r="E29" s="15" t="s">
        <v>238</v>
      </c>
      <c r="G29" s="8" t="s">
        <v>126</v>
      </c>
      <c r="H29" s="9"/>
      <c r="J29" s="5" t="s">
        <v>239</v>
      </c>
      <c r="M29" s="15" t="s">
        <v>238</v>
      </c>
    </row>
    <row r="30" spans="2:13" ht="30" customHeight="1">
      <c r="B30" s="12" t="s">
        <v>240</v>
      </c>
      <c r="E30" s="15" t="s">
        <v>241</v>
      </c>
      <c r="G30" s="8" t="s">
        <v>83</v>
      </c>
      <c r="H30" s="9"/>
      <c r="J30" s="14" t="s">
        <v>242</v>
      </c>
      <c r="M30" s="15" t="s">
        <v>241</v>
      </c>
    </row>
    <row r="31" spans="2:13" ht="30" customHeight="1">
      <c r="B31" s="12" t="s">
        <v>243</v>
      </c>
      <c r="E31" s="15" t="s">
        <v>244</v>
      </c>
      <c r="G31" s="8" t="s">
        <v>141</v>
      </c>
      <c r="H31" s="9"/>
      <c r="J31" s="14" t="s">
        <v>245</v>
      </c>
      <c r="M31" s="15" t="s">
        <v>244</v>
      </c>
    </row>
    <row r="32" spans="2:13" ht="30" customHeight="1">
      <c r="B32" s="7" t="s">
        <v>246</v>
      </c>
      <c r="E32" s="15" t="s">
        <v>247</v>
      </c>
      <c r="G32" s="8" t="s">
        <v>148</v>
      </c>
      <c r="H32" s="9"/>
      <c r="J32" s="14" t="s">
        <v>248</v>
      </c>
      <c r="M32" s="15" t="s">
        <v>247</v>
      </c>
    </row>
    <row r="33" spans="2:13" ht="30" customHeight="1">
      <c r="B33" s="7" t="s">
        <v>249</v>
      </c>
      <c r="E33" s="15" t="s">
        <v>250</v>
      </c>
      <c r="G33" s="8" t="s">
        <v>156</v>
      </c>
      <c r="H33" s="9"/>
      <c r="J33" s="5" t="s">
        <v>132</v>
      </c>
      <c r="M33" s="15" t="s">
        <v>250</v>
      </c>
    </row>
    <row r="34" spans="2:13" ht="30" customHeight="1">
      <c r="B34" s="7" t="s">
        <v>251</v>
      </c>
      <c r="E34" s="9" t="s">
        <v>252</v>
      </c>
      <c r="G34" s="8" t="s">
        <v>163</v>
      </c>
      <c r="H34" s="9"/>
      <c r="J34" s="6" t="s">
        <v>176</v>
      </c>
      <c r="M34" s="9" t="s">
        <v>252</v>
      </c>
    </row>
    <row r="35" spans="2:13" ht="30" customHeight="1">
      <c r="B35" s="7" t="s">
        <v>253</v>
      </c>
      <c r="E35" s="9" t="s">
        <v>164</v>
      </c>
      <c r="G35" s="8" t="s">
        <v>168</v>
      </c>
      <c r="H35" s="9"/>
      <c r="J35" s="6" t="s">
        <v>182</v>
      </c>
      <c r="M35" s="9" t="s">
        <v>164</v>
      </c>
    </row>
    <row r="36" spans="2:13" ht="30" customHeight="1">
      <c r="B36" s="7" t="s">
        <v>254</v>
      </c>
      <c r="E36" s="9" t="s">
        <v>170</v>
      </c>
      <c r="F36" s="9"/>
      <c r="G36" s="8" t="s">
        <v>173</v>
      </c>
      <c r="H36" s="9"/>
      <c r="J36" s="6" t="s">
        <v>86</v>
      </c>
      <c r="M36" s="9" t="s">
        <v>170</v>
      </c>
    </row>
    <row r="37" spans="2:13" ht="30" customHeight="1">
      <c r="B37" s="7" t="s">
        <v>255</v>
      </c>
      <c r="E37" s="9" t="s">
        <v>175</v>
      </c>
      <c r="F37" s="9"/>
      <c r="G37" s="8" t="s">
        <v>179</v>
      </c>
      <c r="H37" s="9"/>
      <c r="J37" s="6" t="s">
        <v>189</v>
      </c>
      <c r="M37" s="9" t="s">
        <v>175</v>
      </c>
    </row>
    <row r="38" spans="2:13" ht="30" customHeight="1">
      <c r="B38" s="7" t="s">
        <v>256</v>
      </c>
      <c r="E38" s="9" t="s">
        <v>257</v>
      </c>
      <c r="F38" s="9"/>
      <c r="G38" s="8" t="s">
        <v>185</v>
      </c>
      <c r="H38" s="9"/>
      <c r="J38" s="6" t="s">
        <v>192</v>
      </c>
      <c r="M38" s="9" t="s">
        <v>257</v>
      </c>
    </row>
    <row r="39" spans="2:13" ht="30" customHeight="1">
      <c r="B39" s="7" t="s">
        <v>258</v>
      </c>
      <c r="E39" s="9" t="s">
        <v>259</v>
      </c>
      <c r="F39" s="9"/>
      <c r="G39" s="8" t="s">
        <v>188</v>
      </c>
      <c r="H39" s="9"/>
      <c r="J39" s="6" t="s">
        <v>195</v>
      </c>
      <c r="M39" s="9" t="s">
        <v>259</v>
      </c>
    </row>
    <row r="40" spans="2:13" ht="30" customHeight="1">
      <c r="B40" s="7" t="s">
        <v>260</v>
      </c>
      <c r="E40" s="8" t="s">
        <v>261</v>
      </c>
      <c r="F40" s="9"/>
      <c r="G40" s="8" t="s">
        <v>191</v>
      </c>
      <c r="H40" s="9"/>
      <c r="J40" s="6" t="s">
        <v>201</v>
      </c>
      <c r="M40" s="8" t="s">
        <v>261</v>
      </c>
    </row>
    <row r="41" spans="2:13" ht="30" customHeight="1">
      <c r="B41" s="12" t="s">
        <v>262</v>
      </c>
      <c r="E41" s="16" t="s">
        <v>263</v>
      </c>
      <c r="F41" s="9"/>
      <c r="G41" s="8" t="s">
        <v>70</v>
      </c>
      <c r="H41" s="9"/>
      <c r="J41" s="6" t="s">
        <v>73</v>
      </c>
      <c r="M41" s="16" t="s">
        <v>263</v>
      </c>
    </row>
    <row r="42" spans="2:13" ht="30" customHeight="1">
      <c r="B42" s="10" t="s">
        <v>264</v>
      </c>
      <c r="E42" s="8" t="s">
        <v>306</v>
      </c>
      <c r="F42" s="9"/>
      <c r="G42" s="9" t="s">
        <v>105</v>
      </c>
      <c r="H42" s="9"/>
      <c r="J42" s="6" t="s">
        <v>206</v>
      </c>
      <c r="M42" s="8" t="s">
        <v>319</v>
      </c>
    </row>
    <row r="43" spans="2:13" ht="30" customHeight="1">
      <c r="B43" s="10" t="s">
        <v>265</v>
      </c>
      <c r="E43" s="8" t="s">
        <v>307</v>
      </c>
      <c r="G43" s="9" t="s">
        <v>126</v>
      </c>
      <c r="H43" s="9"/>
      <c r="M43" s="8" t="s">
        <v>320</v>
      </c>
    </row>
    <row r="44" spans="2:13" ht="30" customHeight="1">
      <c r="B44" s="10" t="s">
        <v>266</v>
      </c>
      <c r="E44" s="8" t="s">
        <v>308</v>
      </c>
      <c r="G44" s="9" t="s">
        <v>83</v>
      </c>
      <c r="H44" s="9"/>
      <c r="M44" s="8" t="s">
        <v>321</v>
      </c>
    </row>
    <row r="45" spans="2:13" ht="30" customHeight="1">
      <c r="B45" s="10" t="s">
        <v>103</v>
      </c>
      <c r="E45" s="8" t="s">
        <v>309</v>
      </c>
      <c r="G45" s="9" t="s">
        <v>141</v>
      </c>
      <c r="H45" s="9"/>
      <c r="M45" s="8" t="s">
        <v>322</v>
      </c>
    </row>
    <row r="46" spans="2:13" ht="30" customHeight="1">
      <c r="B46" s="10" t="s">
        <v>267</v>
      </c>
      <c r="E46" s="8" t="s">
        <v>310</v>
      </c>
      <c r="G46" s="9" t="s">
        <v>148</v>
      </c>
      <c r="H46" s="9"/>
      <c r="M46" s="8" t="s">
        <v>323</v>
      </c>
    </row>
    <row r="47" spans="2:13" ht="30" customHeight="1">
      <c r="B47" s="10" t="s">
        <v>268</v>
      </c>
      <c r="E47" s="8" t="s">
        <v>311</v>
      </c>
      <c r="G47" s="9" t="s">
        <v>156</v>
      </c>
      <c r="H47" s="9"/>
      <c r="M47" s="9"/>
    </row>
    <row r="48" spans="2:13" ht="30" customHeight="1">
      <c r="B48" s="7" t="s">
        <v>269</v>
      </c>
      <c r="E48" s="8" t="s">
        <v>312</v>
      </c>
      <c r="G48" s="9" t="s">
        <v>163</v>
      </c>
      <c r="H48" s="9"/>
      <c r="M48" s="9"/>
    </row>
    <row r="49" spans="5:13" ht="30" customHeight="1">
      <c r="E49" s="8" t="s">
        <v>313</v>
      </c>
      <c r="G49" s="9" t="s">
        <v>168</v>
      </c>
      <c r="H49" s="9"/>
      <c r="M49" s="9"/>
    </row>
    <row r="50" spans="5:13" ht="30" customHeight="1">
      <c r="E50" s="8" t="s">
        <v>314</v>
      </c>
      <c r="G50" s="9" t="s">
        <v>173</v>
      </c>
      <c r="M50" s="9"/>
    </row>
    <row r="51" spans="5:13" ht="30" customHeight="1">
      <c r="E51" s="8" t="s">
        <v>315</v>
      </c>
      <c r="G51" s="9" t="s">
        <v>179</v>
      </c>
      <c r="M51" s="9"/>
    </row>
    <row r="52" spans="5:13" ht="30" customHeight="1">
      <c r="E52" s="8" t="s">
        <v>316</v>
      </c>
      <c r="G52" s="9" t="s">
        <v>185</v>
      </c>
      <c r="M52" s="9"/>
    </row>
    <row r="53" spans="5:13" ht="30" customHeight="1">
      <c r="E53" s="8" t="s">
        <v>317</v>
      </c>
      <c r="G53" s="9" t="s">
        <v>188</v>
      </c>
      <c r="M53" s="9"/>
    </row>
    <row r="54" spans="5:13" ht="30" customHeight="1">
      <c r="G54" s="9" t="s">
        <v>191</v>
      </c>
    </row>
    <row r="55" spans="5:13" ht="30" customHeight="1">
      <c r="G55" s="9" t="s">
        <v>70</v>
      </c>
    </row>
    <row r="56" spans="5:13" ht="30" customHeight="1">
      <c r="G56" s="8" t="s">
        <v>105</v>
      </c>
    </row>
    <row r="57" spans="5:13" ht="30" customHeight="1">
      <c r="G57" s="8" t="s">
        <v>126</v>
      </c>
    </row>
    <row r="58" spans="5:13" ht="30" customHeight="1">
      <c r="G58" s="8" t="s">
        <v>83</v>
      </c>
    </row>
    <row r="59" spans="5:13" ht="30" customHeight="1">
      <c r="G59" s="8" t="s">
        <v>141</v>
      </c>
    </row>
    <row r="60" spans="5:13" ht="30" customHeight="1">
      <c r="G60" s="8" t="s">
        <v>148</v>
      </c>
    </row>
    <row r="61" spans="5:13" ht="30.75" customHeight="1">
      <c r="G61" s="8" t="s">
        <v>156</v>
      </c>
    </row>
    <row r="62" spans="5:13" ht="30.75" customHeight="1">
      <c r="G62" s="8" t="s">
        <v>163</v>
      </c>
    </row>
    <row r="63" spans="5:13" ht="29.25" customHeight="1">
      <c r="G63" s="8" t="s">
        <v>168</v>
      </c>
    </row>
    <row r="64" spans="5:13" ht="29.25" customHeight="1">
      <c r="G64" s="8" t="s">
        <v>173</v>
      </c>
    </row>
    <row r="65" spans="7:7" ht="29.25" customHeight="1">
      <c r="G65" s="8" t="s">
        <v>191</v>
      </c>
    </row>
    <row r="66" spans="7:7" ht="29.25" customHeight="1"/>
    <row r="67" spans="7:7" ht="29.25" customHeight="1"/>
    <row r="68" spans="7:7" ht="29.25" customHeight="1"/>
    <row r="69" spans="7:7" ht="29.25" customHeight="1"/>
    <row r="70" spans="7:7" ht="29.25" customHeight="1"/>
    <row r="71" spans="7:7" ht="29.25" customHeight="1"/>
    <row r="72" spans="7:7" ht="29.25" customHeight="1"/>
    <row r="73" spans="7:7" ht="29.25" customHeight="1"/>
    <row r="74" spans="7:7" ht="29.25" customHeight="1"/>
    <row r="75" spans="7:7" ht="29.25" customHeight="1"/>
    <row r="76" spans="7:7" ht="29.25" customHeight="1"/>
    <row r="77" spans="7:7" ht="29.25" customHeight="1"/>
    <row r="78" spans="7:7" ht="29.25" customHeight="1"/>
    <row r="79" spans="7:7" ht="29.25" customHeight="1"/>
    <row r="80" spans="7:7" ht="29.25" customHeight="1"/>
    <row r="81" ht="29.25" customHeight="1"/>
    <row r="82" ht="29.25" customHeight="1"/>
    <row r="83" ht="29.25" customHeight="1"/>
    <row r="84" ht="29.25" customHeight="1"/>
    <row r="85" ht="29.25" customHeight="1"/>
    <row r="86" ht="29.25" customHeight="1"/>
    <row r="87" ht="29.25" customHeight="1"/>
    <row r="88" ht="29.25" customHeight="1"/>
    <row r="89" ht="29.25" customHeight="1"/>
    <row r="90" ht="29.25" customHeight="1"/>
    <row r="91" ht="29.25" customHeight="1"/>
    <row r="92" ht="29.25" customHeight="1"/>
    <row r="93" ht="29.25" customHeight="1"/>
    <row r="94" ht="29.25" customHeight="1"/>
    <row r="95" ht="29.25" customHeight="1"/>
    <row r="96" ht="29.25" customHeight="1"/>
    <row r="97" ht="29.25" customHeight="1"/>
  </sheetData>
  <sheetProtection sheet="1" objects="1" scenarios="1"/>
  <phoneticPr fontId="4"/>
  <pageMargins left="0.70866141732283472" right="0.70866141732283472" top="0.74803149606299213" bottom="0.74803149606299213" header="0.31496062992125984" footer="0.31496062992125984"/>
  <pageSetup paperSize="9" scale="6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x4f5c__x6210__x65e5__x6642_ xmlns="b21417d4-3f15-4d6f-a6f7-6be84206b7c2" xsi:nil="true"/>
    <TaxCatchAll xmlns="f64a651d-62e0-4d4f-83e2-4e87fd44fa6c" xsi:nil="true"/>
    <lcf76f155ced4ddcb4097134ff3c332f xmlns="b21417d4-3f15-4d6f-a6f7-6be84206b7c2">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5BF072E33824BA948A3E7C4ED2917" ma:contentTypeVersion="16" ma:contentTypeDescription="新しいドキュメントを作成します。" ma:contentTypeScope="" ma:versionID="977849ed1c8dc074f600b11f5df08aef">
  <xsd:schema xmlns:xsd="http://www.w3.org/2001/XMLSchema" xmlns:xs="http://www.w3.org/2001/XMLSchema" xmlns:p="http://schemas.microsoft.com/office/2006/metadata/properties" xmlns:ns2="b21417d4-3f15-4d6f-a6f7-6be84206b7c2" xmlns:ns3="f64a651d-62e0-4d4f-83e2-4e87fd44fa6c" targetNamespace="http://schemas.microsoft.com/office/2006/metadata/properties" ma:root="true" ma:fieldsID="13bf51aabf0eafa031f157d685724560" ns2:_="" ns3:_="">
    <xsd:import namespace="b21417d4-3f15-4d6f-a6f7-6be84206b7c2"/>
    <xsd:import namespace="f64a651d-62e0-4d4f-83e2-4e87fd44fa6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LengthInSeconds" minOccurs="0"/>
                <xsd:element ref="ns2:MediaServiceDateTaken" minOccurs="0"/>
                <xsd:element ref="ns3:TaxCatchAll" minOccurs="0"/>
                <xsd:element ref="ns2:MediaServiceLocation" minOccurs="0"/>
                <xsd:element ref="ns2:MediaServiceGenerationTime" minOccurs="0"/>
                <xsd:element ref="ns2:MediaServiceEventHashCode" minOccurs="0"/>
                <xsd:element ref="ns2:lcf76f155ced4ddcb4097134ff3c332f"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1417d4-3f15-4d6f-a6f7-6be84206b7c2"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Location" ma:index="15" nillable="true" ma:displayName="Location" ma:descrip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64a651d-62e0-4d4f-83e2-4e87fd44fa6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a3b27f7-4398-4346-91db-902ec88adb10}" ma:internalName="TaxCatchAll" ma:showField="CatchAllData" ma:web="f64a651d-62e0-4d4f-83e2-4e87fd44fa6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F052C4C-8955-44F6-B951-0505765E02BC}">
  <ds:schemaRefs>
    <ds:schemaRef ds:uri="http://schemas.microsoft.com/sharepoint/v3/contenttype/forms"/>
  </ds:schemaRefs>
</ds:datastoreItem>
</file>

<file path=customXml/itemProps2.xml><?xml version="1.0" encoding="utf-8"?>
<ds:datastoreItem xmlns:ds="http://schemas.openxmlformats.org/officeDocument/2006/customXml" ds:itemID="{9DFCFD7C-7951-4341-9DDF-A21500013A85}">
  <ds:schemaRefs>
    <ds:schemaRef ds:uri="http://schemas.openxmlformats.org/package/2006/metadata/core-properties"/>
    <ds:schemaRef ds:uri="e6f9cc8d-71c5-4718-ba2b-de32ee4010e4"/>
    <ds:schemaRef ds:uri="http://purl.org/dc/terms/"/>
    <ds:schemaRef ds:uri="85ec59af-1a16-40a0-b163-384e34c79a5c"/>
    <ds:schemaRef ds:uri="http://schemas.microsoft.com/office/2006/metadata/properties"/>
    <ds:schemaRef ds:uri="http://purl.org/dc/dcmitype/"/>
    <ds:schemaRef ds:uri="http://schemas.microsoft.com/office/2006/documentManagement/types"/>
    <ds:schemaRef ds:uri="http://schemas.microsoft.com/office/infopath/2007/PartnerControls"/>
    <ds:schemaRef ds:uri="http://www.w3.org/XML/1998/namespace"/>
    <ds:schemaRef ds:uri="http://purl.org/dc/elements/1.1/"/>
    <ds:schemaRef ds:uri="b21417d4-3f15-4d6f-a6f7-6be84206b7c2"/>
    <ds:schemaRef ds:uri="f64a651d-62e0-4d4f-83e2-4e87fd44fa6c"/>
  </ds:schemaRefs>
</ds:datastoreItem>
</file>

<file path=customXml/itemProps3.xml><?xml version="1.0" encoding="utf-8"?>
<ds:datastoreItem xmlns:ds="http://schemas.openxmlformats.org/officeDocument/2006/customXml" ds:itemID="{606CABD2-2C30-4CCB-8829-E50FB14D2D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21417d4-3f15-4d6f-a6f7-6be84206b7c2"/>
    <ds:schemaRef ds:uri="f64a651d-62e0-4d4f-83e2-4e87fd44fa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54</vt:i4>
      </vt:variant>
    </vt:vector>
  </HeadingPairs>
  <TitlesOfParts>
    <vt:vector size="56" baseType="lpstr">
      <vt:lpstr>様式1</vt:lpstr>
      <vt:lpstr>リスト（編集不可）</vt:lpstr>
      <vt:lpstr>_1のⅠ</vt:lpstr>
      <vt:lpstr>_1のⅡ</vt:lpstr>
      <vt:lpstr>_2</vt:lpstr>
      <vt:lpstr>Ⅰの１</vt:lpstr>
      <vt:lpstr>Ⅰの２</vt:lpstr>
      <vt:lpstr>様式1!Print_Area</vt:lpstr>
      <vt:lpstr>様式1!Print_Titles</vt:lpstr>
      <vt:lpstr>みどりの食料システム戦略の推進</vt:lpstr>
      <vt:lpstr>みどりの食料システム戦略の推進a</vt:lpstr>
      <vt:lpstr>みどりの食料システム戦略の推進b</vt:lpstr>
      <vt:lpstr>沖縄</vt:lpstr>
      <vt:lpstr>管轄局</vt:lpstr>
      <vt:lpstr>関東</vt:lpstr>
      <vt:lpstr>近畿</vt:lpstr>
      <vt:lpstr>九州</vt:lpstr>
      <vt:lpstr>耕種作物産地基幹施設整備</vt:lpstr>
      <vt:lpstr>耕種作物産地基幹施設整備【輸出】</vt:lpstr>
      <vt:lpstr>耕種作物小規模土地基盤整備</vt:lpstr>
      <vt:lpstr>国内産糖・国内産いもでん粉工場再編合理化</vt:lpstr>
      <vt:lpstr>穀類乾燥調製貯蔵施設等再編整備</vt:lpstr>
      <vt:lpstr>作物区分</vt:lpstr>
      <vt:lpstr>産地における戦略的な人材育成の推進</vt:lpstr>
      <vt:lpstr>産地における戦略的な人材育成の推進a</vt:lpstr>
      <vt:lpstr>産地における戦略的な人材育成の推進b</vt:lpstr>
      <vt:lpstr>産地競争力の強化</vt:lpstr>
      <vt:lpstr>産地合理化の促進</vt:lpstr>
      <vt:lpstr>産地合理化の促進a</vt:lpstr>
      <vt:lpstr>産地合理化の促進b</vt:lpstr>
      <vt:lpstr>産地収益力の強化に向けた総合的推進</vt:lpstr>
      <vt:lpstr>産地収益力の強化に向けた総合的推進a</vt:lpstr>
      <vt:lpstr>産地収益力の強化に向けた総合的推進b</vt:lpstr>
      <vt:lpstr>飼料作物作付及び家畜放牧等条件整備</vt:lpstr>
      <vt:lpstr>事業実施主体の区分</vt:lpstr>
      <vt:lpstr>事業内容</vt:lpstr>
      <vt:lpstr>集出荷貯蔵施設等再編利用</vt:lpstr>
      <vt:lpstr>食肉等流通体制再編整備</vt:lpstr>
      <vt:lpstr>食品流通</vt:lpstr>
      <vt:lpstr>食品流通拠点整備の推進</vt:lpstr>
      <vt:lpstr>'リスト（編集不可）'!新規区分</vt:lpstr>
      <vt:lpstr>政策目的</vt:lpstr>
      <vt:lpstr>畜産物産地基幹施設整備</vt:lpstr>
      <vt:lpstr>中四国</vt:lpstr>
      <vt:lpstr>東海</vt:lpstr>
      <vt:lpstr>東北</vt:lpstr>
      <vt:lpstr>乳業等再編整備</vt:lpstr>
      <vt:lpstr>農業者の組織する団体</vt:lpstr>
      <vt:lpstr>農業廃棄物処理施設整備</vt:lpstr>
      <vt:lpstr>農産物の輸出の推進</vt:lpstr>
      <vt:lpstr>農産物の輸出の推進a</vt:lpstr>
      <vt:lpstr>農産物の輸出の推進b</vt:lpstr>
      <vt:lpstr>農産物処理加工施設等再編利用</vt:lpstr>
      <vt:lpstr>北陸</vt:lpstr>
      <vt:lpstr>本省</vt:lpstr>
      <vt:lpstr>優先枠</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2025-09-10T04:24:21Z</dcterms:created>
  <dcterms:modified xsi:type="dcterms:W3CDTF">2026-07-02T06:26:29Z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0x0101000355BF072E33824BA948A3E7C4ED2917</vt:lpwstr>
  </property>
  <property fmtid="{D5CDD505-2E9C-101B-9397-08002B2CF9AE}" pid="3" name="MediaServiceImageTags">
    <vt:lpwstr/>
  </property>
</Properties>
</file>