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8_{5CC6D1BE-6F2D-4BB2-AE9F-D4CEE189374A}" xr6:coauthVersionLast="47" xr6:coauthVersionMax="47" xr10:uidLastSave="{00000000-0000-0000-0000-000000000000}"/>
  <bookViews>
    <workbookView xWindow="-108" yWindow="-108" windowWidth="23256" windowHeight="1257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<sst xmlns="http://schemas.openxmlformats.org/spreadsheetml/2006/main" count="7786" uniqueCount="2523">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</sst>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882821" y="78468"/>
          <a:ext cx="10902043" cy="904552"/>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omments" Target="../comments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J16" sqref="AJ16"/>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4"/>
      <c r="AO1" s="485" t="s">
        <v>1</v>
      </c>
    </row>
    <row r="2" spans="1:41" s="239" customFormat="1" ht="28.95"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6"/>
    </row>
    <row r="3" spans="1:41" s="487" customFormat="1" ht="19.2"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79"/>
    </row>
    <row r="4" spans="1:41" s="239" customFormat="1" ht="40.950000000000003"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674" t="s">
        <v>383</v>
      </c>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t="s">
        <v>2496</v>
      </c>
      <c r="M17" s="698"/>
      <c r="N17" s="698"/>
      <c r="O17" s="699"/>
      <c r="P17" s="491" t="s">
        <v>15</v>
      </c>
      <c r="Q17" s="700" t="s">
        <v>2497</v>
      </c>
      <c r="R17" s="701"/>
      <c r="S17" s="701"/>
      <c r="T17" s="701"/>
      <c r="U17" s="702"/>
      <c r="V17" s="488"/>
      <c r="W17" s="488"/>
      <c r="X17" s="488"/>
      <c r="Y17" s="488"/>
      <c r="Z17" s="488"/>
      <c r="AB17" s="16"/>
      <c r="AC17" s="16"/>
      <c r="AD17" s="16"/>
      <c r="AO17" s="282" t="s">
        <v>16</v>
      </c>
    </row>
    <row r="18" spans="1:41" ht="44.1" customHeight="1">
      <c r="A18" s="695"/>
      <c r="B18" s="696" t="s">
        <v>17</v>
      </c>
      <c r="C18" s="696"/>
      <c r="D18" s="696"/>
      <c r="E18" s="696"/>
      <c r="F18" s="696"/>
      <c r="G18" s="696"/>
      <c r="H18" s="696"/>
      <c r="I18" s="696"/>
      <c r="J18" s="696"/>
      <c r="K18" s="69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55"/>
      <c r="B19" s="696" t="s">
        <v>18</v>
      </c>
      <c r="C19" s="696"/>
      <c r="D19" s="696"/>
      <c r="E19" s="696"/>
      <c r="F19" s="696"/>
      <c r="G19" s="696"/>
      <c r="H19" s="696"/>
      <c r="I19" s="696"/>
      <c r="J19" s="696"/>
      <c r="K19" s="696"/>
      <c r="L19" s="680" t="s">
        <v>2499</v>
      </c>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t="s">
        <v>2500</v>
      </c>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t="s">
        <v>2501</v>
      </c>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t="s">
        <v>2502</v>
      </c>
      <c r="M22" s="685"/>
      <c r="N22" s="685"/>
      <c r="O22" s="685"/>
      <c r="P22" s="685"/>
      <c r="Q22" s="685"/>
      <c r="R22" s="685"/>
      <c r="S22" s="685"/>
      <c r="T22" s="685"/>
      <c r="U22" s="685"/>
      <c r="V22" s="686"/>
      <c r="W22" s="492"/>
      <c r="X22" s="492"/>
      <c r="Y22" s="492"/>
      <c r="Z22" s="492"/>
      <c r="AA22" s="493"/>
      <c r="AB22" s="493"/>
      <c r="AC22" s="493"/>
      <c r="AD22" s="493"/>
      <c r="AE22" s="493"/>
      <c r="AF22" s="493"/>
    </row>
    <row r="23" spans="1:41" ht="20.100000000000001" customHeight="1">
      <c r="A23" s="652" t="s">
        <v>23</v>
      </c>
      <c r="B23" s="660" t="s">
        <v>11</v>
      </c>
      <c r="C23" s="660"/>
      <c r="D23" s="660"/>
      <c r="E23" s="660"/>
      <c r="F23" s="660"/>
      <c r="G23" s="660"/>
      <c r="H23" s="660"/>
      <c r="I23" s="660"/>
      <c r="J23" s="660"/>
      <c r="K23" s="660"/>
      <c r="L23" s="661" t="s">
        <v>2503</v>
      </c>
      <c r="M23" s="662"/>
      <c r="N23" s="662"/>
      <c r="O23" s="662"/>
      <c r="P23" s="662"/>
      <c r="Q23" s="662"/>
      <c r="R23" s="662"/>
      <c r="S23" s="662"/>
      <c r="T23" s="662"/>
      <c r="U23" s="662"/>
      <c r="V23" s="662"/>
      <c r="W23" s="662"/>
      <c r="X23" s="663"/>
      <c r="Y23" s="492"/>
      <c r="Z23" s="492"/>
      <c r="AA23" s="493"/>
      <c r="AB23" s="493"/>
      <c r="AC23" s="493"/>
      <c r="AD23" s="493"/>
      <c r="AE23" s="493"/>
      <c r="AF23" s="493"/>
    </row>
    <row r="24" spans="1:41" ht="20.100000000000001" customHeight="1">
      <c r="A24" s="653"/>
      <c r="B24" s="667" t="s">
        <v>21</v>
      </c>
      <c r="C24" s="667"/>
      <c r="D24" s="667"/>
      <c r="E24" s="667"/>
      <c r="F24" s="667"/>
      <c r="G24" s="667"/>
      <c r="H24" s="667"/>
      <c r="I24" s="667"/>
      <c r="J24" s="667"/>
      <c r="K24" s="667"/>
      <c r="L24" s="661" t="s">
        <v>2504</v>
      </c>
      <c r="M24" s="662"/>
      <c r="N24" s="662"/>
      <c r="O24" s="662"/>
      <c r="P24" s="662"/>
      <c r="Q24" s="662"/>
      <c r="R24" s="662"/>
      <c r="S24" s="662"/>
      <c r="T24" s="662"/>
      <c r="U24" s="662"/>
      <c r="V24" s="662"/>
      <c r="W24" s="662"/>
      <c r="X24" s="663"/>
      <c r="Y24" s="492"/>
      <c r="Z24" s="492"/>
      <c r="AA24" s="493"/>
      <c r="AB24" s="493"/>
      <c r="AC24" s="493"/>
      <c r="AD24" s="493"/>
      <c r="AE24" s="493"/>
      <c r="AF24" s="493"/>
    </row>
    <row r="25" spans="1:41" ht="20.100000000000001" customHeight="1">
      <c r="A25" s="654" t="s">
        <v>24</v>
      </c>
      <c r="B25" s="660" t="s">
        <v>25</v>
      </c>
      <c r="C25" s="660"/>
      <c r="D25" s="660"/>
      <c r="E25" s="660"/>
      <c r="F25" s="660"/>
      <c r="G25" s="660"/>
      <c r="H25" s="660"/>
      <c r="I25" s="660"/>
      <c r="J25" s="660"/>
      <c r="K25" s="660"/>
      <c r="L25" s="661" t="s">
        <v>2505</v>
      </c>
      <c r="M25" s="662"/>
      <c r="N25" s="662"/>
      <c r="O25" s="662"/>
      <c r="P25" s="662"/>
      <c r="Q25" s="662"/>
      <c r="R25" s="662"/>
      <c r="S25" s="662"/>
      <c r="T25" s="662"/>
      <c r="U25" s="662"/>
      <c r="V25" s="662"/>
      <c r="W25" s="662"/>
      <c r="X25" s="663"/>
      <c r="Y25" s="492"/>
      <c r="Z25" s="492"/>
      <c r="AA25" s="493"/>
      <c r="AB25" s="493"/>
      <c r="AC25" s="493"/>
      <c r="AD25" s="493"/>
      <c r="AE25" s="493"/>
      <c r="AF25" s="493"/>
    </row>
    <row r="26" spans="1:41" ht="20.100000000000001" customHeight="1">
      <c r="A26" s="655"/>
      <c r="B26" s="660" t="s">
        <v>26</v>
      </c>
      <c r="C26" s="660"/>
      <c r="D26" s="660"/>
      <c r="E26" s="660"/>
      <c r="F26" s="660"/>
      <c r="G26" s="660"/>
      <c r="H26" s="660"/>
      <c r="I26" s="660"/>
      <c r="J26" s="660"/>
      <c r="K26" s="660"/>
      <c r="L26" s="664" t="s">
        <v>2506</v>
      </c>
      <c r="M26" s="665"/>
      <c r="N26" s="665"/>
      <c r="O26" s="665"/>
      <c r="P26" s="665"/>
      <c r="Q26" s="665"/>
      <c r="R26" s="665"/>
      <c r="S26" s="665"/>
      <c r="T26" s="665"/>
      <c r="U26" s="665"/>
      <c r="V26" s="665"/>
      <c r="W26" s="665"/>
      <c r="X26" s="666"/>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2</v>
      </c>
      <c r="U33" s="689"/>
      <c r="V33" s="477" t="s">
        <v>33</v>
      </c>
      <c r="W33" s="231" t="s">
        <v>2491</v>
      </c>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1</v>
      </c>
      <c r="U34" s="689"/>
      <c r="V34" s="477" t="s">
        <v>33</v>
      </c>
      <c r="W34" s="232" t="s">
        <v>2491</v>
      </c>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1</v>
      </c>
      <c r="U35" s="689"/>
      <c r="V35" s="477" t="s">
        <v>33</v>
      </c>
      <c r="W35" s="232" t="s">
        <v>2491</v>
      </c>
      <c r="Y35" s="238"/>
      <c r="Z35" s="238"/>
      <c r="AA35" s="238"/>
      <c r="AB35" s="238"/>
      <c r="AC35" s="238"/>
      <c r="AD35" s="238"/>
      <c r="AE35" s="238"/>
      <c r="AF35" s="238"/>
      <c r="AG35" s="238"/>
    </row>
    <row r="36" spans="1:43" s="239" customFormat="1" ht="18.600000000000001"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3</v>
      </c>
      <c r="U36" s="689"/>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8" t="s">
        <v>49</v>
      </c>
      <c r="W39" s="636"/>
      <c r="X39" s="636"/>
      <c r="Y39" s="636"/>
      <c r="Z39" s="636"/>
      <c r="AA39" s="636"/>
      <c r="AB39" s="636"/>
      <c r="AC39" s="688"/>
      <c r="AD39" s="637"/>
      <c r="AE39" s="718"/>
      <c r="AF39" s="640"/>
      <c r="AG39" s="709"/>
      <c r="AH39"/>
      <c r="AI39"/>
      <c r="AJ39"/>
      <c r="AK39"/>
      <c r="AL39"/>
      <c r="AM39"/>
      <c r="AN39"/>
    </row>
    <row r="40" spans="1:43" ht="45" customHeight="1">
      <c r="A40" s="633">
        <v>1</v>
      </c>
      <c r="B40" s="710" t="s">
        <v>2494</v>
      </c>
      <c r="C40" s="711"/>
      <c r="D40" s="711"/>
      <c r="E40" s="711"/>
      <c r="F40" s="711"/>
      <c r="G40" s="711"/>
      <c r="H40" s="711"/>
      <c r="I40" s="711"/>
      <c r="J40" s="711"/>
      <c r="K40" s="711"/>
      <c r="L40" s="713" t="s">
        <v>2507</v>
      </c>
      <c r="M40" s="713"/>
      <c r="N40" s="713"/>
      <c r="O40" s="713"/>
      <c r="P40" s="713"/>
      <c r="Q40" s="712" t="s">
        <v>490</v>
      </c>
      <c r="R40" s="712"/>
      <c r="S40" s="712"/>
      <c r="T40" s="712"/>
      <c r="U40" s="712"/>
      <c r="V40" s="634" t="s">
        <v>1635</v>
      </c>
      <c r="W40" s="719" t="s">
        <v>2508</v>
      </c>
      <c r="X40" s="719"/>
      <c r="Y40" s="719"/>
      <c r="Z40" s="644" t="s">
        <v>385</v>
      </c>
      <c r="AA40" s="645"/>
      <c r="AB40" s="646"/>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3">
        <f>A40+1</f>
        <v>2</v>
      </c>
      <c r="B41" s="648" t="s">
        <v>2509</v>
      </c>
      <c r="C41" s="649"/>
      <c r="D41" s="649"/>
      <c r="E41" s="649"/>
      <c r="F41" s="649"/>
      <c r="G41" s="649"/>
      <c r="H41" s="649"/>
      <c r="I41" s="649"/>
      <c r="J41" s="649"/>
      <c r="K41" s="649"/>
      <c r="L41" s="650" t="s">
        <v>383</v>
      </c>
      <c r="M41" s="650"/>
      <c r="N41" s="650"/>
      <c r="O41" s="650"/>
      <c r="P41" s="650"/>
      <c r="Q41" s="703" t="s">
        <v>490</v>
      </c>
      <c r="R41" s="703"/>
      <c r="S41" s="703"/>
      <c r="T41" s="703"/>
      <c r="U41" s="703"/>
      <c r="V41" s="476" t="s">
        <v>1636</v>
      </c>
      <c r="W41" s="635" t="s">
        <v>2510</v>
      </c>
      <c r="X41" s="635"/>
      <c r="Y41" s="635"/>
      <c r="Z41" s="635" t="s">
        <v>443</v>
      </c>
      <c r="AA41" s="635"/>
      <c r="AB41" s="635"/>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5" customHeight="1">
      <c r="A42" s="633">
        <f t="shared" ref="A42:A105" si="1">A41+1</f>
        <v>3</v>
      </c>
      <c r="B42" s="648" t="s">
        <v>2511</v>
      </c>
      <c r="C42" s="649"/>
      <c r="D42" s="649"/>
      <c r="E42" s="649"/>
      <c r="F42" s="649"/>
      <c r="G42" s="649"/>
      <c r="H42" s="649"/>
      <c r="I42" s="649"/>
      <c r="J42" s="649"/>
      <c r="K42" s="649"/>
      <c r="L42" s="650" t="s">
        <v>383</v>
      </c>
      <c r="M42" s="650"/>
      <c r="N42" s="650"/>
      <c r="O42" s="650"/>
      <c r="P42" s="650"/>
      <c r="Q42" s="703" t="s">
        <v>490</v>
      </c>
      <c r="R42" s="703"/>
      <c r="S42" s="703"/>
      <c r="T42" s="703"/>
      <c r="U42" s="703"/>
      <c r="V42" s="476" t="s">
        <v>1640</v>
      </c>
      <c r="W42" s="635" t="s">
        <v>2512</v>
      </c>
      <c r="X42" s="635"/>
      <c r="Y42" s="635"/>
      <c r="Z42" s="635" t="s">
        <v>2518</v>
      </c>
      <c r="AA42" s="635"/>
      <c r="AB42" s="635"/>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33">
        <f t="shared" si="1"/>
        <v>4</v>
      </c>
      <c r="B43" s="648" t="s">
        <v>2513</v>
      </c>
      <c r="C43" s="649"/>
      <c r="D43" s="649"/>
      <c r="E43" s="649"/>
      <c r="F43" s="649"/>
      <c r="G43" s="649"/>
      <c r="H43" s="649"/>
      <c r="I43" s="649"/>
      <c r="J43" s="649"/>
      <c r="K43" s="649"/>
      <c r="L43" s="650" t="s">
        <v>383</v>
      </c>
      <c r="M43" s="650"/>
      <c r="N43" s="650"/>
      <c r="O43" s="650"/>
      <c r="P43" s="650"/>
      <c r="Q43" s="703" t="s">
        <v>490</v>
      </c>
      <c r="R43" s="703"/>
      <c r="S43" s="703"/>
      <c r="T43" s="703"/>
      <c r="U43" s="703"/>
      <c r="V43" s="476" t="s">
        <v>1636</v>
      </c>
      <c r="W43" s="635" t="s">
        <v>2508</v>
      </c>
      <c r="X43" s="635"/>
      <c r="Y43" s="635"/>
      <c r="Z43" s="635" t="s">
        <v>702</v>
      </c>
      <c r="AA43" s="635"/>
      <c r="AB43" s="635"/>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33">
        <f t="shared" si="1"/>
        <v>5</v>
      </c>
      <c r="B44" s="648" t="s">
        <v>2514</v>
      </c>
      <c r="C44" s="649"/>
      <c r="D44" s="649"/>
      <c r="E44" s="649"/>
      <c r="F44" s="649"/>
      <c r="G44" s="649"/>
      <c r="H44" s="649"/>
      <c r="I44" s="649"/>
      <c r="J44" s="649"/>
      <c r="K44" s="649"/>
      <c r="L44" s="650" t="s">
        <v>383</v>
      </c>
      <c r="M44" s="650"/>
      <c r="N44" s="650"/>
      <c r="O44" s="650"/>
      <c r="P44" s="650"/>
      <c r="Q44" s="703" t="s">
        <v>490</v>
      </c>
      <c r="R44" s="703"/>
      <c r="S44" s="703"/>
      <c r="T44" s="703"/>
      <c r="U44" s="703"/>
      <c r="V44" s="476" t="s">
        <v>1644</v>
      </c>
      <c r="W44" s="635" t="s">
        <v>2515</v>
      </c>
      <c r="X44" s="635"/>
      <c r="Y44" s="635"/>
      <c r="Z44" s="635" t="s">
        <v>746</v>
      </c>
      <c r="AA44" s="635"/>
      <c r="AB44" s="635"/>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33">
        <f t="shared" si="1"/>
        <v>6</v>
      </c>
      <c r="B45" s="648" t="s">
        <v>2516</v>
      </c>
      <c r="C45" s="649"/>
      <c r="D45" s="649"/>
      <c r="E45" s="649"/>
      <c r="F45" s="649"/>
      <c r="G45" s="649"/>
      <c r="H45" s="649"/>
      <c r="I45" s="649"/>
      <c r="J45" s="649"/>
      <c r="K45" s="649"/>
      <c r="L45" s="650" t="s">
        <v>383</v>
      </c>
      <c r="M45" s="650"/>
      <c r="N45" s="650"/>
      <c r="O45" s="650"/>
      <c r="P45" s="650"/>
      <c r="Q45" s="703" t="s">
        <v>490</v>
      </c>
      <c r="R45" s="703"/>
      <c r="S45" s="703"/>
      <c r="T45" s="703"/>
      <c r="U45" s="703"/>
      <c r="V45" s="476" t="s">
        <v>1636</v>
      </c>
      <c r="W45" s="635" t="s">
        <v>2517</v>
      </c>
      <c r="X45" s="635"/>
      <c r="Y45" s="635"/>
      <c r="Z45" s="635" t="s">
        <v>2519</v>
      </c>
      <c r="AA45" s="635"/>
      <c r="AB45" s="635"/>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33">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33">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33">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33">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33">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33">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33">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33">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33">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33">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33">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33">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33">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33">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33">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33">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33">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33">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33">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33">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33">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33">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33">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33">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33">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33">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33">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33">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33">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33">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33">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33">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33">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33">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33">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33">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33">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33">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33">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33">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33">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33">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33">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33">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33">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33">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33">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33">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33">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33">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33">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33">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33">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33">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33">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33">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33">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33">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33">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33">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33">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33">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33">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33">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33">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33">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33">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33">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33">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33">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33">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33">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33">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33">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33">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33">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33">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33">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33">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33">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33">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33">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33">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33">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33">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33">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33">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33">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33">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33">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33">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33">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33">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33">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東京都</v>
      </c>
      <c r="AG1" s="763"/>
      <c r="AH1" s="763"/>
      <c r="AI1" s="763"/>
      <c r="AJ1" s="763"/>
      <c r="AK1" s="764"/>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○○ケアサービス</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○○ケアサービス</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100-0005</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東京都千代田区１－１－１</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○○ビル○○号室</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コウロウ　タロウ</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厚労　太郎</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000-0000-0000</v>
      </c>
      <c r="M12" s="747"/>
      <c r="N12" s="747"/>
      <c r="O12" s="747"/>
      <c r="P12" s="747"/>
      <c r="Q12" s="747"/>
      <c r="R12" s="747"/>
      <c r="S12" s="747"/>
      <c r="T12" s="747"/>
      <c r="U12" s="747"/>
      <c r="V12" s="748" t="s">
        <v>26</v>
      </c>
      <c r="W12" s="748"/>
      <c r="X12" s="748"/>
      <c r="Y12" s="748"/>
      <c r="Z12" s="747" t="str">
        <f>IF(基本情報入力シート!L26="","",基本情報入力シート!L26)</f>
        <v>aaa@aaa.com</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144283008</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57" t="s">
        <v>63</v>
      </c>
      <c r="D17" s="757"/>
      <c r="E17" s="757"/>
      <c r="F17" s="757"/>
      <c r="G17" s="757"/>
      <c r="H17" s="757"/>
      <c r="I17" s="757"/>
      <c r="J17" s="757"/>
      <c r="K17" s="757"/>
      <c r="L17" s="757"/>
      <c r="M17" s="757"/>
      <c r="N17" s="757"/>
      <c r="O17" s="757"/>
      <c r="P17" s="757"/>
      <c r="Q17" s="758">
        <v>150000000</v>
      </c>
      <c r="R17" s="758"/>
      <c r="S17" s="758"/>
      <c r="T17" s="758"/>
      <c r="U17" s="758"/>
      <c r="V17" s="75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2"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47285918</v>
      </c>
      <c r="U25" s="774"/>
      <c r="V25" s="774"/>
      <c r="W25" s="774"/>
      <c r="X25" s="774"/>
      <c r="Y25" s="774"/>
      <c r="Z25" s="273" t="s">
        <v>61</v>
      </c>
      <c r="AA25" s="274" t="s">
        <v>64</v>
      </c>
      <c r="AB25" s="775" t="str">
        <f>IF(H6="", "", IFERROR(IF(T26&gt;=T25,"○","×"),""))</f>
        <v>○</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50000000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4</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t="s">
        <v>2491</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95"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3</v>
      </c>
      <c r="BB36" s="721"/>
      <c r="BC36" s="721"/>
      <c r="BD36" s="721"/>
      <c r="BE36" s="721">
        <f>COUNTIF('別紙様式2-3（個票（６月以降））'!N:N,"*処遇改善加算Ⅰ*")+COUNTIF('別紙様式2-3（個票（６月以降））'!N:N,"*処遇改善加算Ⅱ*")+COUNTIF('別紙様式2-3（個票（６月以降））'!N:N,"処遇改善加算Ⅲ")</f>
        <v>4</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t="s">
        <v>2491</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2</v>
      </c>
      <c r="BB40" s="720"/>
      <c r="BC40" s="720"/>
      <c r="BD40" s="720"/>
      <c r="BE40" s="721">
        <f>COUNTIF('別紙様式2-3（個票（６月以降））'!N:N,"*処遇改善加算Ⅰ*")+COUNTIF('別紙様式2-3（個票（６月以降））'!N:N,"*処遇改善加算Ⅱ*")</f>
        <v>4</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23">
        <f>COUNTIF('別紙様式2-2（個票（４、５月））'!N:N,"処遇改善加算Ⅰ")</f>
        <v>1</v>
      </c>
      <c r="BB51" s="723"/>
      <c r="BC51" s="723"/>
      <c r="BD51" s="723"/>
      <c r="BE51" s="723">
        <f>COUNTIF('別紙様式2-3（個票（６月以降））'!N:N,"*処遇改善加算Ⅰ*")</f>
        <v>2</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該当</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該当</v>
      </c>
      <c r="AJ61" s="788"/>
      <c r="AK61" s="789"/>
      <c r="AL61" s="247"/>
      <c r="AM61" s="247"/>
      <c r="AN61" s="247"/>
      <c r="AO61" s="15"/>
      <c r="AP61" s="247"/>
      <c r="AQ61" s="247"/>
      <c r="AR61" s="247"/>
      <c r="AS61" s="247"/>
      <c r="AT61" s="247"/>
      <c r="AU61" s="247"/>
      <c r="AV61" s="247"/>
      <c r="AW61" s="247"/>
      <c r="AX61" s="247"/>
      <c r="AY61" s="247"/>
    </row>
    <row r="62" spans="1:60" ht="59.4"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04" t="s">
        <v>115</v>
      </c>
      <c r="C65" s="705"/>
      <c r="D65" s="705"/>
      <c r="E65" s="796" t="s">
        <v>362</v>
      </c>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！この区分（４項目）から２つ以上の取組が選択されていません。</v>
      </c>
      <c r="AN65" s="766"/>
      <c r="AO65" s="766"/>
      <c r="AP65" s="766"/>
      <c r="AQ65" s="766"/>
      <c r="AR65" s="766"/>
      <c r="AS65" s="766"/>
      <c r="AT65" s="766"/>
      <c r="AU65" s="766"/>
      <c r="AV65" s="766"/>
      <c r="AW65" s="766"/>
      <c r="AX65" s="767"/>
      <c r="AY65" s="247"/>
      <c r="AZ65" s="12"/>
      <c r="BA65" s="798">
        <f>COUNTIF(E65:F68, "✓")+COUNTIF(E65:F68, "誓約")</f>
        <v>2</v>
      </c>
      <c r="BB65" s="424">
        <f>IF(AI58="該当",1,IF(AI61="該当",2,""))</f>
        <v>1</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t="s">
        <v>2491</v>
      </c>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t="s">
        <v>2491</v>
      </c>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！この区分（４項目）から２つ以上の取組が選択されていません。</v>
      </c>
      <c r="AN69" s="766"/>
      <c r="AO69" s="766"/>
      <c r="AP69" s="766"/>
      <c r="AQ69" s="766"/>
      <c r="AR69" s="766"/>
      <c r="AS69" s="766"/>
      <c r="AT69" s="766"/>
      <c r="AU69" s="766"/>
      <c r="AV69" s="766"/>
      <c r="AW69" s="766"/>
      <c r="AX69" s="767"/>
      <c r="AY69" s="247"/>
      <c r="AZ69" s="12"/>
      <c r="BA69" s="798">
        <f>COUNTIF(E69:F72, "✓")+COUNTIF(E69:F72, "誓約")</f>
        <v>2</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t="s">
        <v>362</v>
      </c>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t="s">
        <v>2491</v>
      </c>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！この区分（４項目）から２つ以上の取組が選択されていません。</v>
      </c>
      <c r="AN73" s="766"/>
      <c r="AO73" s="766"/>
      <c r="AP73" s="766"/>
      <c r="AQ73" s="766"/>
      <c r="AR73" s="766"/>
      <c r="AS73" s="766"/>
      <c r="AT73" s="766"/>
      <c r="AU73" s="766"/>
      <c r="AV73" s="766"/>
      <c r="AW73" s="766"/>
      <c r="AX73" s="767"/>
      <c r="AY73" s="247"/>
      <c r="AZ73" s="12"/>
      <c r="BA73" s="798">
        <f>COUNTIF(E73:F76, "✓")+COUNTIF(E73:F76, "誓約")</f>
        <v>2</v>
      </c>
    </row>
    <row r="74" spans="1:54" ht="28.2"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t="s">
        <v>362</v>
      </c>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t="s">
        <v>2491</v>
      </c>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！この区分（４項目）から２つ以上の取組が選択されていません。</v>
      </c>
      <c r="AN77" s="766"/>
      <c r="AO77" s="766"/>
      <c r="AP77" s="766"/>
      <c r="AQ77" s="766"/>
      <c r="AR77" s="766"/>
      <c r="AS77" s="766"/>
      <c r="AT77" s="766"/>
      <c r="AU77" s="766"/>
      <c r="AV77" s="766"/>
      <c r="AW77" s="766"/>
      <c r="AX77" s="767"/>
      <c r="AY77" s="247"/>
      <c r="AZ77" s="12"/>
      <c r="BA77" s="798">
        <f>COUNTIF(E77:F80, "✓")+COUNTIF(E77:F80, "誓約")</f>
        <v>2</v>
      </c>
    </row>
    <row r="78" spans="1:54" ht="32.4"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2" customHeight="1">
      <c r="A79" s="15"/>
      <c r="B79" s="707"/>
      <c r="C79" s="708"/>
      <c r="D79" s="708"/>
      <c r="E79" s="799" t="s">
        <v>362</v>
      </c>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2" customHeight="1" thickBot="1">
      <c r="A81" s="15"/>
      <c r="B81" s="704" t="s">
        <v>135</v>
      </c>
      <c r="C81" s="705"/>
      <c r="D81" s="816"/>
      <c r="E81" s="796" t="s">
        <v>2491</v>
      </c>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3</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 customHeight="1">
      <c r="A83" s="15"/>
      <c r="B83" s="707"/>
      <c r="C83" s="708"/>
      <c r="D83" s="817"/>
      <c r="E83" s="799" t="s">
        <v>362</v>
      </c>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！この区分（８項目）から３つ以上の取組が選択されていません。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2"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5"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2" customHeight="1" thickBot="1">
      <c r="A89" s="15"/>
      <c r="B89" s="794"/>
      <c r="C89" s="795"/>
      <c r="D89" s="818"/>
      <c r="E89" s="819" t="s">
        <v>2491</v>
      </c>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t="s">
        <v>2491</v>
      </c>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！この区分（４項目）から２つ以上の取組が選択されていません。</v>
      </c>
      <c r="AN90" s="766"/>
      <c r="AO90" s="766"/>
      <c r="AP90" s="766"/>
      <c r="AQ90" s="766"/>
      <c r="AR90" s="766"/>
      <c r="AS90" s="766"/>
      <c r="AT90" s="766"/>
      <c r="AU90" s="766"/>
      <c r="AV90" s="766"/>
      <c r="AW90" s="766"/>
      <c r="AX90" s="767"/>
      <c r="AY90" s="247"/>
      <c r="AZ90" s="12"/>
      <c r="BA90" s="798">
        <f>COUNTIF(E90:F93, "✓")+COUNTIF(E90:F93, "誓約")</f>
        <v>2</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t="s">
        <v>362</v>
      </c>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v>
      </c>
      <c r="AL96" s="15"/>
      <c r="AY96" s="96"/>
    </row>
    <row r="97" spans="1:56" s="96" customFormat="1" ht="29.25" customHeight="1">
      <c r="A97" s="334"/>
      <c r="B97" s="838" t="s">
        <v>152</v>
      </c>
      <c r="C97" s="839"/>
      <c r="D97" s="839"/>
      <c r="E97" s="840" t="b">
        <v>0</v>
      </c>
      <c r="F97" s="398" t="s">
        <v>2491</v>
      </c>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2"/>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v>8</v>
      </c>
      <c r="F122" s="864"/>
      <c r="G122" s="370" t="s">
        <v>181</v>
      </c>
      <c r="H122" s="863">
        <v>4</v>
      </c>
      <c r="I122" s="864"/>
      <c r="J122" s="370" t="s">
        <v>182</v>
      </c>
      <c r="K122" s="863">
        <v>1</v>
      </c>
      <c r="L122" s="864"/>
      <c r="M122" s="370" t="s">
        <v>183</v>
      </c>
      <c r="N122" s="352"/>
      <c r="O122" s="865" t="s">
        <v>53</v>
      </c>
      <c r="P122" s="865"/>
      <c r="Q122" s="865"/>
      <c r="R122" s="866" t="str">
        <f>IF(H6="","",H6)</f>
        <v>○○ケアサービス</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代表取締役</v>
      </c>
      <c r="U123" s="902"/>
      <c r="V123" s="902"/>
      <c r="W123" s="902"/>
      <c r="X123" s="902"/>
      <c r="Y123" s="903" t="s">
        <v>21</v>
      </c>
      <c r="Z123" s="903"/>
      <c r="AA123" s="902" t="str">
        <f>IF(基本情報入力シート!L21="", "", 基本情報入力シート!L21)</f>
        <v>厚労花子</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v>
      </c>
      <c r="AL134" s="15"/>
    </row>
    <row r="135" spans="1:38" s="96" customFormat="1" ht="25.95"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IF(H6="","",IF(AND(BA40=0,BE40=0),"",IF(OR(AK40="○",AK43="○",AND(AK40="×",AK41="✓")),"○","×")))</f>
        <v>○</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v>
      </c>
      <c r="AL138" s="390"/>
    </row>
    <row r="139" spans="1:38" s="12" customFormat="1" ht="22.2"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2"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v>
      </c>
      <c r="AL144" s="15"/>
    </row>
    <row r="145" spans="1:38" ht="13.2"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29"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○○ケアサービス</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19561158</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2</v>
      </c>
      <c r="AK5" s="514"/>
      <c r="AL5" s="514"/>
      <c r="AM5" s="514"/>
      <c r="AN5" s="514"/>
      <c r="AO5" s="515"/>
      <c r="AP5" s="516"/>
      <c r="AR5" s="515"/>
      <c r="BK5" s="100"/>
      <c r="BL5"/>
      <c r="BM5"/>
      <c r="BN5"/>
      <c r="BO5"/>
    </row>
    <row r="6" spans="1:68" ht="35.25" customHeight="1" thickBot="1">
      <c r="A6" s="432"/>
      <c r="B6" s="967" t="s">
        <v>221</v>
      </c>
      <c r="C6" s="968"/>
      <c r="D6" s="968"/>
      <c r="E6" s="968"/>
      <c r="F6" s="968"/>
      <c r="G6" s="968"/>
      <c r="H6" s="968"/>
      <c r="I6" s="968"/>
      <c r="J6" s="968"/>
      <c r="K6" s="969"/>
      <c r="L6" s="954">
        <f>IFERROR(SUM(AC:AC),"")</f>
        <v>6585508</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5"/>
      <c r="AL6" s="515"/>
      <c r="AM6" s="515"/>
      <c r="AN6" s="515"/>
      <c r="AO6" s="515"/>
      <c r="AP6" s="516"/>
      <c r="AR6" s="515"/>
      <c r="AU6" s="517"/>
      <c r="AV6" s="517"/>
      <c r="AW6" s="517"/>
      <c r="AX6" s="966"/>
      <c r="AY6" s="966"/>
      <c r="AZ6" s="966"/>
      <c r="BA6" s="966"/>
      <c r="BB6" s="966"/>
      <c r="BC6" s="966"/>
      <c r="BD6" s="966"/>
      <c r="BE6" s="966"/>
      <c r="BF6" s="966"/>
      <c r="BG6" s="966"/>
      <c r="BH6" s="966"/>
      <c r="BI6" s="966"/>
      <c r="BJ6" s="518"/>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19"/>
      <c r="AZ8" s="963"/>
      <c r="BA8" s="963"/>
      <c r="BB8" s="963"/>
      <c r="BC8" s="963"/>
      <c r="BD8" s="963"/>
      <c r="BE8" s="963"/>
      <c r="BF8" s="519"/>
      <c r="BG8" s="963"/>
      <c r="BH8" s="963"/>
      <c r="BI8" s="963"/>
      <c r="BJ8" s="963"/>
      <c r="BK8" s="963"/>
      <c r="BL8"/>
      <c r="BM8"/>
      <c r="BN8"/>
      <c r="BO8"/>
    </row>
    <row r="9" spans="1:68" s="15" customFormat="1" ht="31.95"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v>
      </c>
      <c r="AD9" s="965"/>
      <c r="AE9" s="441" t="str">
        <f>IF(D3="", "", IFERROR(IF(COUNTIF(AQ:AQ,"未入力")=0,"○","×"),""))</f>
        <v>○</v>
      </c>
      <c r="AF9" s="441" t="str">
        <f>IF(D3="", "", IFERROR(IF(COUNTIF(AS:AS,"未入力")=0,"○","×"),""))</f>
        <v>○</v>
      </c>
      <c r="AG9" s="964" t="str">
        <f>IF(D3="", "", IFERROR(IF(COUNTIF(AW:AW,"未入力")=0,"○","×"),""))</f>
        <v>○</v>
      </c>
      <c r="AH9" s="965"/>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5" customHeight="1" thickBot="1">
      <c r="A12" s="454">
        <v>1</v>
      </c>
      <c r="B12" s="907" t="str">
        <f>IF(基本情報入力シート!B40="","",基本情報入力シート!B40)</f>
        <v>1111111111</v>
      </c>
      <c r="C12" s="908"/>
      <c r="D12" s="908"/>
      <c r="E12" s="908"/>
      <c r="F12" s="909"/>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5" customHeight="1" thickBot="1">
      <c r="A13" s="454">
        <v>2</v>
      </c>
      <c r="B13" s="907" t="str">
        <f>IF(基本情報入力シート!B41="","",基本情報入力シート!B41)</f>
        <v>1111111112</v>
      </c>
      <c r="C13" s="908"/>
      <c r="D13" s="908"/>
      <c r="E13" s="908"/>
      <c r="F13" s="909"/>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5" customHeight="1" thickBot="1">
      <c r="A14" s="454">
        <v>3</v>
      </c>
      <c r="B14" s="907" t="str">
        <f>IF(基本情報入力シート!B42="","",基本情報入力シート!B42)</f>
        <v>1111111113</v>
      </c>
      <c r="C14" s="908"/>
      <c r="D14" s="908"/>
      <c r="E14" s="908"/>
      <c r="F14" s="909"/>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5" customHeight="1" thickBot="1">
      <c r="A15" s="454">
        <v>4</v>
      </c>
      <c r="B15" s="907" t="str">
        <f>IF(基本情報入力シート!B43="","",基本情報入力シート!B43)</f>
        <v>1111111114</v>
      </c>
      <c r="C15" s="908"/>
      <c r="D15" s="908"/>
      <c r="E15" s="908"/>
      <c r="F15" s="909"/>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5" customHeight="1" thickBot="1">
      <c r="A16" s="454">
        <v>5</v>
      </c>
      <c r="B16" s="907" t="str">
        <f>IF(基本情報入力シート!B44="","",基本情報入力シート!B44)</f>
        <v>1111111115</v>
      </c>
      <c r="C16" s="908"/>
      <c r="D16" s="908"/>
      <c r="E16" s="908"/>
      <c r="F16" s="909"/>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5" customHeight="1" thickBot="1">
      <c r="A17" s="454">
        <v>6</v>
      </c>
      <c r="B17" s="907" t="str">
        <f>IF(基本情報入力シート!B45="","",基本情報入力シート!B45)</f>
        <v>1111111116</v>
      </c>
      <c r="C17" s="908"/>
      <c r="D17" s="908"/>
      <c r="E17" s="908"/>
      <c r="F17" s="909"/>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5"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5"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5"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5"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5"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5"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5"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5"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5"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5"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5"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5"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5"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5"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5"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5"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5"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5"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5"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5"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5"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5"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5"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5"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5"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5"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5"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5"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5"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5"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5"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5"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5"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5"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5"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5"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5"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5"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5"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5"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5"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5"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5"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5"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5"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5"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5"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5"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5"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5"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5"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5"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5"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5"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5"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5"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5"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5"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5"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5"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5"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5"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5"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5"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5"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5"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5"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5"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5"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5"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5"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5"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5"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5"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5"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5"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5"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5"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5"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5"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5"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5"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5"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5"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5"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5"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5"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5"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5"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5"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5"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5"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5"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5"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○○ケアサービス</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2</v>
      </c>
      <c r="AK5" s="514"/>
      <c r="AL5" s="514"/>
      <c r="AM5" s="514"/>
      <c r="AN5" s="514"/>
      <c r="AO5" s="515"/>
      <c r="AP5" s="516"/>
      <c r="AQ5" s="516"/>
      <c r="AS5" s="515"/>
      <c r="BO5" s="100"/>
      <c r="BP5"/>
      <c r="BQ5"/>
      <c r="BR5"/>
      <c r="BS5"/>
    </row>
    <row r="6" spans="1:72" ht="35.25" customHeight="1" thickBot="1">
      <c r="A6" s="972" t="s">
        <v>219</v>
      </c>
      <c r="B6" s="973"/>
      <c r="C6" s="973"/>
      <c r="D6" s="973"/>
      <c r="E6" s="973"/>
      <c r="F6" s="973"/>
      <c r="G6" s="973"/>
      <c r="H6" s="973"/>
      <c r="I6" s="973"/>
      <c r="J6" s="974"/>
      <c r="K6" s="471">
        <f>IFERROR(SUM($AB:$AB),"")</f>
        <v>124721850</v>
      </c>
      <c r="L6" s="971">
        <f>IFERROR(SUMIF($AN$12:$AN$111,"加算対象",$AB12:$AB111),"")</f>
        <v>122616620</v>
      </c>
      <c r="M6" s="971"/>
      <c r="N6" s="472">
        <f>IFERROR(SUMIF($AN$12:$AN$111,"加算対象外",$AB12:$AB111),"")</f>
        <v>2105230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1</v>
      </c>
      <c r="AK6" s="515"/>
      <c r="AL6" s="515"/>
      <c r="AM6" s="515"/>
      <c r="AN6" s="515"/>
      <c r="AO6" s="515"/>
      <c r="AP6" s="516"/>
      <c r="AQ6" s="516"/>
      <c r="AS6" s="515"/>
      <c r="AV6" s="517"/>
      <c r="AW6" s="517"/>
      <c r="AX6" s="517"/>
      <c r="AY6" s="966"/>
      <c r="AZ6" s="966"/>
      <c r="BA6" s="966"/>
      <c r="BB6" s="966"/>
      <c r="BC6" s="966"/>
      <c r="BD6" s="966"/>
      <c r="BE6" s="966"/>
      <c r="BF6" s="966"/>
      <c r="BG6" s="966"/>
      <c r="BH6" s="966"/>
      <c r="BI6" s="966"/>
      <c r="BJ6" s="966"/>
      <c r="BK6" s="966"/>
      <c r="BL6" s="966"/>
      <c r="BM6" s="966"/>
      <c r="BN6" s="518"/>
      <c r="BO6" s="966"/>
      <c r="BP6" s="966"/>
      <c r="BQ6" s="966"/>
      <c r="BR6" s="966"/>
      <c r="BS6" s="966"/>
    </row>
    <row r="7" spans="1:72" ht="35.25" customHeight="1" thickBot="1">
      <c r="A7" s="473"/>
      <c r="B7" s="975" t="s">
        <v>221</v>
      </c>
      <c r="C7" s="976"/>
      <c r="D7" s="976"/>
      <c r="E7" s="976"/>
      <c r="F7" s="976"/>
      <c r="G7" s="976"/>
      <c r="H7" s="976"/>
      <c r="I7" s="976"/>
      <c r="J7" s="977"/>
      <c r="K7" s="471">
        <f>IFERROR(SUM($AC:$AC),"")</f>
        <v>40700410</v>
      </c>
      <c r="L7" s="971">
        <f>IFERROR(SUMIF($AN$12:$AN$111,"加算対象",$AC12:$AC111),"")</f>
        <v>40700410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19"/>
      <c r="BA8" s="963"/>
      <c r="BB8" s="963"/>
      <c r="BC8" s="963"/>
      <c r="BD8" s="963"/>
      <c r="BE8" s="963"/>
      <c r="BF8" s="963"/>
      <c r="BG8" s="963"/>
      <c r="BH8" s="963"/>
      <c r="BI8" s="963"/>
      <c r="BJ8" s="519"/>
      <c r="BK8" s="963"/>
      <c r="BL8" s="963"/>
      <c r="BM8" s="963"/>
      <c r="BN8" s="963"/>
      <c r="BO8" s="963"/>
      <c r="BP8"/>
      <c r="BQ8"/>
      <c r="BR8"/>
      <c r="BS8"/>
    </row>
    <row r="9" spans="1:72" s="15" customFormat="1" ht="31.95"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64" t="str">
        <f>IF(D3="", "", IFERROR(IF(COUNTIF(AP12:AP111,"未入力")=0,"○","×"),""))</f>
        <v>○</v>
      </c>
      <c r="AD9" s="965"/>
      <c r="AE9" s="441" t="str">
        <f>IF(D3="", "", IFERROR(IF(COUNTIF(AR:AR,"未入力")=0,"○","×"),""))</f>
        <v>○</v>
      </c>
      <c r="AF9" s="441" t="str">
        <f>IF(D3="", "", IFERROR(IF(COUNTIF(AT:AT,"未入力")=0,"○","×"),""))</f>
        <v>○</v>
      </c>
      <c r="AG9" s="964" t="str">
        <f>IF(D3="", "", IFERROR(IF(COUNTIF(AX:AX,"未入力")=0,"○","×"),""))</f>
        <v>○</v>
      </c>
      <c r="AH9" s="965"/>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5" customHeight="1" thickBot="1">
      <c r="A12" s="454">
        <v>1</v>
      </c>
      <c r="B12" s="907" t="str">
        <f>IF(基本情報入力シート!B40="","",基本情報入力シート!B40)</f>
        <v>1111111111</v>
      </c>
      <c r="C12" s="908"/>
      <c r="D12" s="908"/>
      <c r="E12" s="908"/>
      <c r="F12" s="909"/>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5" customHeight="1" thickBot="1">
      <c r="A13" s="454">
        <v>2</v>
      </c>
      <c r="B13" s="907" t="str">
        <f>IF(基本情報入力シート!B41="","",基本情報入力シート!B41)</f>
        <v>1111111112</v>
      </c>
      <c r="C13" s="908"/>
      <c r="D13" s="908"/>
      <c r="E13" s="908"/>
      <c r="F13" s="909"/>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5" customHeight="1" thickBot="1">
      <c r="A14" s="454">
        <v>3</v>
      </c>
      <c r="B14" s="907" t="str">
        <f>IF(基本情報入力シート!B42="","",基本情報入力シート!B42)</f>
        <v>1111111113</v>
      </c>
      <c r="C14" s="908"/>
      <c r="D14" s="908"/>
      <c r="E14" s="908"/>
      <c r="F14" s="909"/>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5" customHeight="1" thickBot="1">
      <c r="A15" s="454">
        <v>4</v>
      </c>
      <c r="B15" s="907" t="str">
        <f>IF(基本情報入力シート!B43="","",基本情報入力シート!B43)</f>
        <v>1111111114</v>
      </c>
      <c r="C15" s="908"/>
      <c r="D15" s="908"/>
      <c r="E15" s="908"/>
      <c r="F15" s="909"/>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5" customHeight="1" thickBot="1">
      <c r="A16" s="454">
        <v>5</v>
      </c>
      <c r="B16" s="907" t="str">
        <f>IF(基本情報入力シート!B44="","",基本情報入力シート!B44)</f>
        <v>1111111115</v>
      </c>
      <c r="C16" s="908"/>
      <c r="D16" s="908"/>
      <c r="E16" s="908"/>
      <c r="F16" s="909"/>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5" customHeight="1" thickBot="1">
      <c r="A17" s="454">
        <v>6</v>
      </c>
      <c r="B17" s="907" t="str">
        <f>IF(基本情報入力シート!B45="","",基本情報入力シート!B45)</f>
        <v>1111111116</v>
      </c>
      <c r="C17" s="908"/>
      <c r="D17" s="908"/>
      <c r="E17" s="908"/>
      <c r="F17" s="909"/>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5"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5"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5"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5"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5"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5"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5"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5"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5"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5"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5"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5"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5"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5"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5"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5"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5"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5"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5"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5"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5"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5"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5"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5"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5"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5"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5"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5"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5"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5"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5"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5"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5"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5"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5"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5"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5"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5"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5"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5"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5"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5"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5"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5"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5"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5"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5"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5"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5"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5"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5"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5"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5"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5"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5"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5"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5"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5"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5"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5"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5"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5"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5"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5"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5"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5"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5"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5"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5"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5"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5"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5"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5"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5"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5"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5"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5"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5"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5"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5"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5"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5"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5"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5"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5"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5"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5"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5"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5"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5"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5"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5"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5"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5"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1" customWidth="1"/>
    <col min="2" max="2" width="19.88671875" style="571" customWidth="1"/>
    <col min="3" max="3" width="37.44140625" style="571" customWidth="1"/>
    <col min="4" max="4" width="47.44140625" style="571" customWidth="1"/>
    <col min="5" max="5" width="42.44140625" style="571" customWidth="1"/>
    <col min="6" max="6" width="42.88671875" style="571" customWidth="1"/>
    <col min="7" max="7" width="16.44140625" style="571" customWidth="1"/>
    <col min="8" max="8" width="44.44140625" style="571" customWidth="1"/>
    <col min="9" max="9" width="40.44140625" style="571" customWidth="1"/>
    <col min="10" max="10" width="9.88671875" style="563"/>
    <col min="11" max="229" width="9.88671875" style="557"/>
    <col min="230" max="230" width="8.44140625" style="557" customWidth="1"/>
    <col min="231" max="231" width="14" style="557" customWidth="1"/>
    <col min="232" max="232" width="17.88671875" style="557" customWidth="1"/>
    <col min="233" max="233" width="45" style="557" bestFit="1" customWidth="1"/>
    <col min="234" max="234" width="61.44140625" style="557" customWidth="1"/>
    <col min="235" max="235" width="20.44140625" style="557" customWidth="1"/>
    <col min="236" max="236" width="22.88671875" style="557" customWidth="1"/>
    <col min="237" max="237" width="25.109375" style="557" customWidth="1"/>
    <col min="238" max="485" width="9.88671875" style="557"/>
    <col min="486" max="486" width="8.44140625" style="557" customWidth="1"/>
    <col min="487" max="487" width="14" style="557" customWidth="1"/>
    <col min="488" max="488" width="17.88671875" style="557" customWidth="1"/>
    <col min="489" max="489" width="45" style="557" bestFit="1" customWidth="1"/>
    <col min="490" max="490" width="61.44140625" style="557" customWidth="1"/>
    <col min="491" max="491" width="20.44140625" style="557" customWidth="1"/>
    <col min="492" max="492" width="22.88671875" style="557" customWidth="1"/>
    <col min="493" max="493" width="25.109375" style="557" customWidth="1"/>
    <col min="494" max="741" width="9.88671875" style="557"/>
    <col min="742" max="742" width="8.44140625" style="557" customWidth="1"/>
    <col min="743" max="743" width="14" style="557" customWidth="1"/>
    <col min="744" max="744" width="17.88671875" style="557" customWidth="1"/>
    <col min="745" max="745" width="45" style="557" bestFit="1" customWidth="1"/>
    <col min="746" max="746" width="61.44140625" style="557" customWidth="1"/>
    <col min="747" max="747" width="20.44140625" style="557" customWidth="1"/>
    <col min="748" max="748" width="22.88671875" style="557" customWidth="1"/>
    <col min="749" max="749" width="25.109375" style="557" customWidth="1"/>
    <col min="750" max="997" width="9.88671875" style="557"/>
    <col min="998" max="998" width="8.44140625" style="557" customWidth="1"/>
    <col min="999" max="999" width="14" style="557" customWidth="1"/>
    <col min="1000" max="1000" width="17.88671875" style="557" customWidth="1"/>
    <col min="1001" max="1001" width="45" style="557" bestFit="1" customWidth="1"/>
    <col min="1002" max="1002" width="61.44140625" style="557" customWidth="1"/>
    <col min="1003" max="1003" width="20.44140625" style="557" customWidth="1"/>
    <col min="1004" max="1004" width="22.88671875" style="557" customWidth="1"/>
    <col min="1005" max="1005" width="25.109375" style="557" customWidth="1"/>
    <col min="1006" max="1253" width="9.88671875" style="557"/>
    <col min="1254" max="1254" width="8.44140625" style="557" customWidth="1"/>
    <col min="1255" max="1255" width="14" style="557" customWidth="1"/>
    <col min="1256" max="1256" width="17.88671875" style="557" customWidth="1"/>
    <col min="1257" max="1257" width="45" style="557" bestFit="1" customWidth="1"/>
    <col min="1258" max="1258" width="61.44140625" style="557" customWidth="1"/>
    <col min="1259" max="1259" width="20.44140625" style="557" customWidth="1"/>
    <col min="1260" max="1260" width="22.88671875" style="557" customWidth="1"/>
    <col min="1261" max="1261" width="25.109375" style="557" customWidth="1"/>
    <col min="1262" max="1509" width="9.88671875" style="557"/>
    <col min="1510" max="1510" width="8.44140625" style="557" customWidth="1"/>
    <col min="1511" max="1511" width="14" style="557" customWidth="1"/>
    <col min="1512" max="1512" width="17.88671875" style="557" customWidth="1"/>
    <col min="1513" max="1513" width="45" style="557" bestFit="1" customWidth="1"/>
    <col min="1514" max="1514" width="61.44140625" style="557" customWidth="1"/>
    <col min="1515" max="1515" width="20.44140625" style="557" customWidth="1"/>
    <col min="1516" max="1516" width="22.88671875" style="557" customWidth="1"/>
    <col min="1517" max="1517" width="25.109375" style="557" customWidth="1"/>
    <col min="1518" max="1765" width="9.88671875" style="557"/>
    <col min="1766" max="1766" width="8.44140625" style="557" customWidth="1"/>
    <col min="1767" max="1767" width="14" style="557" customWidth="1"/>
    <col min="1768" max="1768" width="17.88671875" style="557" customWidth="1"/>
    <col min="1769" max="1769" width="45" style="557" bestFit="1" customWidth="1"/>
    <col min="1770" max="1770" width="61.44140625" style="557" customWidth="1"/>
    <col min="1771" max="1771" width="20.44140625" style="557" customWidth="1"/>
    <col min="1772" max="1772" width="22.88671875" style="557" customWidth="1"/>
    <col min="1773" max="1773" width="25.109375" style="557" customWidth="1"/>
    <col min="1774" max="2021" width="9.88671875" style="557"/>
    <col min="2022" max="2022" width="8.44140625" style="557" customWidth="1"/>
    <col min="2023" max="2023" width="14" style="557" customWidth="1"/>
    <col min="2024" max="2024" width="17.88671875" style="557" customWidth="1"/>
    <col min="2025" max="2025" width="45" style="557" bestFit="1" customWidth="1"/>
    <col min="2026" max="2026" width="61.44140625" style="557" customWidth="1"/>
    <col min="2027" max="2027" width="20.44140625" style="557" customWidth="1"/>
    <col min="2028" max="2028" width="22.88671875" style="557" customWidth="1"/>
    <col min="2029" max="2029" width="25.109375" style="557" customWidth="1"/>
    <col min="2030" max="2277" width="9.88671875" style="557"/>
    <col min="2278" max="2278" width="8.44140625" style="557" customWidth="1"/>
    <col min="2279" max="2279" width="14" style="557" customWidth="1"/>
    <col min="2280" max="2280" width="17.88671875" style="557" customWidth="1"/>
    <col min="2281" max="2281" width="45" style="557" bestFit="1" customWidth="1"/>
    <col min="2282" max="2282" width="61.44140625" style="557" customWidth="1"/>
    <col min="2283" max="2283" width="20.44140625" style="557" customWidth="1"/>
    <col min="2284" max="2284" width="22.88671875" style="557" customWidth="1"/>
    <col min="2285" max="2285" width="25.109375" style="557" customWidth="1"/>
    <col min="2286" max="2533" width="9.88671875" style="557"/>
    <col min="2534" max="2534" width="8.44140625" style="557" customWidth="1"/>
    <col min="2535" max="2535" width="14" style="557" customWidth="1"/>
    <col min="2536" max="2536" width="17.88671875" style="557" customWidth="1"/>
    <col min="2537" max="2537" width="45" style="557" bestFit="1" customWidth="1"/>
    <col min="2538" max="2538" width="61.44140625" style="557" customWidth="1"/>
    <col min="2539" max="2539" width="20.44140625" style="557" customWidth="1"/>
    <col min="2540" max="2540" width="22.88671875" style="557" customWidth="1"/>
    <col min="2541" max="2541" width="25.109375" style="557" customWidth="1"/>
    <col min="2542" max="2789" width="9.88671875" style="557"/>
    <col min="2790" max="2790" width="8.44140625" style="557" customWidth="1"/>
    <col min="2791" max="2791" width="14" style="557" customWidth="1"/>
    <col min="2792" max="2792" width="17.88671875" style="557" customWidth="1"/>
    <col min="2793" max="2793" width="45" style="557" bestFit="1" customWidth="1"/>
    <col min="2794" max="2794" width="61.44140625" style="557" customWidth="1"/>
    <col min="2795" max="2795" width="20.44140625" style="557" customWidth="1"/>
    <col min="2796" max="2796" width="22.88671875" style="557" customWidth="1"/>
    <col min="2797" max="2797" width="25.109375" style="557" customWidth="1"/>
    <col min="2798" max="3045" width="9.88671875" style="557"/>
    <col min="3046" max="3046" width="8.44140625" style="557" customWidth="1"/>
    <col min="3047" max="3047" width="14" style="557" customWidth="1"/>
    <col min="3048" max="3048" width="17.88671875" style="557" customWidth="1"/>
    <col min="3049" max="3049" width="45" style="557" bestFit="1" customWidth="1"/>
    <col min="3050" max="3050" width="61.44140625" style="557" customWidth="1"/>
    <col min="3051" max="3051" width="20.44140625" style="557" customWidth="1"/>
    <col min="3052" max="3052" width="22.88671875" style="557" customWidth="1"/>
    <col min="3053" max="3053" width="25.109375" style="557" customWidth="1"/>
    <col min="3054" max="3301" width="9.88671875" style="557"/>
    <col min="3302" max="3302" width="8.44140625" style="557" customWidth="1"/>
    <col min="3303" max="3303" width="14" style="557" customWidth="1"/>
    <col min="3304" max="3304" width="17.88671875" style="557" customWidth="1"/>
    <col min="3305" max="3305" width="45" style="557" bestFit="1" customWidth="1"/>
    <col min="3306" max="3306" width="61.44140625" style="557" customWidth="1"/>
    <col min="3307" max="3307" width="20.44140625" style="557" customWidth="1"/>
    <col min="3308" max="3308" width="22.88671875" style="557" customWidth="1"/>
    <col min="3309" max="3309" width="25.109375" style="557" customWidth="1"/>
    <col min="3310" max="3557" width="9.88671875" style="557"/>
    <col min="3558" max="3558" width="8.44140625" style="557" customWidth="1"/>
    <col min="3559" max="3559" width="14" style="557" customWidth="1"/>
    <col min="3560" max="3560" width="17.88671875" style="557" customWidth="1"/>
    <col min="3561" max="3561" width="45" style="557" bestFit="1" customWidth="1"/>
    <col min="3562" max="3562" width="61.44140625" style="557" customWidth="1"/>
    <col min="3563" max="3563" width="20.44140625" style="557" customWidth="1"/>
    <col min="3564" max="3564" width="22.88671875" style="557" customWidth="1"/>
    <col min="3565" max="3565" width="25.109375" style="557" customWidth="1"/>
    <col min="3566" max="3813" width="9.88671875" style="557"/>
    <col min="3814" max="3814" width="8.44140625" style="557" customWidth="1"/>
    <col min="3815" max="3815" width="14" style="557" customWidth="1"/>
    <col min="3816" max="3816" width="17.88671875" style="557" customWidth="1"/>
    <col min="3817" max="3817" width="45" style="557" bestFit="1" customWidth="1"/>
    <col min="3818" max="3818" width="61.44140625" style="557" customWidth="1"/>
    <col min="3819" max="3819" width="20.44140625" style="557" customWidth="1"/>
    <col min="3820" max="3820" width="22.88671875" style="557" customWidth="1"/>
    <col min="3821" max="3821" width="25.109375" style="557" customWidth="1"/>
    <col min="3822" max="4069" width="9.88671875" style="557"/>
    <col min="4070" max="4070" width="8.44140625" style="557" customWidth="1"/>
    <col min="4071" max="4071" width="14" style="557" customWidth="1"/>
    <col min="4072" max="4072" width="17.88671875" style="557" customWidth="1"/>
    <col min="4073" max="4073" width="45" style="557" bestFit="1" customWidth="1"/>
    <col min="4074" max="4074" width="61.44140625" style="557" customWidth="1"/>
    <col min="4075" max="4075" width="20.44140625" style="557" customWidth="1"/>
    <col min="4076" max="4076" width="22.88671875" style="557" customWidth="1"/>
    <col min="4077" max="4077" width="25.109375" style="557" customWidth="1"/>
    <col min="4078" max="4325" width="9.88671875" style="557"/>
    <col min="4326" max="4326" width="8.44140625" style="557" customWidth="1"/>
    <col min="4327" max="4327" width="14" style="557" customWidth="1"/>
    <col min="4328" max="4328" width="17.88671875" style="557" customWidth="1"/>
    <col min="4329" max="4329" width="45" style="557" bestFit="1" customWidth="1"/>
    <col min="4330" max="4330" width="61.44140625" style="557" customWidth="1"/>
    <col min="4331" max="4331" width="20.44140625" style="557" customWidth="1"/>
    <col min="4332" max="4332" width="22.88671875" style="557" customWidth="1"/>
    <col min="4333" max="4333" width="25.109375" style="557" customWidth="1"/>
    <col min="4334" max="4581" width="9.88671875" style="557"/>
    <col min="4582" max="4582" width="8.44140625" style="557" customWidth="1"/>
    <col min="4583" max="4583" width="14" style="557" customWidth="1"/>
    <col min="4584" max="4584" width="17.88671875" style="557" customWidth="1"/>
    <col min="4585" max="4585" width="45" style="557" bestFit="1" customWidth="1"/>
    <col min="4586" max="4586" width="61.44140625" style="557" customWidth="1"/>
    <col min="4587" max="4587" width="20.44140625" style="557" customWidth="1"/>
    <col min="4588" max="4588" width="22.88671875" style="557" customWidth="1"/>
    <col min="4589" max="4589" width="25.109375" style="557" customWidth="1"/>
    <col min="4590" max="4837" width="9.88671875" style="557"/>
    <col min="4838" max="4838" width="8.44140625" style="557" customWidth="1"/>
    <col min="4839" max="4839" width="14" style="557" customWidth="1"/>
    <col min="4840" max="4840" width="17.88671875" style="557" customWidth="1"/>
    <col min="4841" max="4841" width="45" style="557" bestFit="1" customWidth="1"/>
    <col min="4842" max="4842" width="61.44140625" style="557" customWidth="1"/>
    <col min="4843" max="4843" width="20.44140625" style="557" customWidth="1"/>
    <col min="4844" max="4844" width="22.88671875" style="557" customWidth="1"/>
    <col min="4845" max="4845" width="25.109375" style="557" customWidth="1"/>
    <col min="4846" max="5093" width="9.88671875" style="557"/>
    <col min="5094" max="5094" width="8.44140625" style="557" customWidth="1"/>
    <col min="5095" max="5095" width="14" style="557" customWidth="1"/>
    <col min="5096" max="5096" width="17.88671875" style="557" customWidth="1"/>
    <col min="5097" max="5097" width="45" style="557" bestFit="1" customWidth="1"/>
    <col min="5098" max="5098" width="61.44140625" style="557" customWidth="1"/>
    <col min="5099" max="5099" width="20.44140625" style="557" customWidth="1"/>
    <col min="5100" max="5100" width="22.88671875" style="557" customWidth="1"/>
    <col min="5101" max="5101" width="25.109375" style="557" customWidth="1"/>
    <col min="5102" max="5349" width="9.88671875" style="557"/>
    <col min="5350" max="5350" width="8.44140625" style="557" customWidth="1"/>
    <col min="5351" max="5351" width="14" style="557" customWidth="1"/>
    <col min="5352" max="5352" width="17.88671875" style="557" customWidth="1"/>
    <col min="5353" max="5353" width="45" style="557" bestFit="1" customWidth="1"/>
    <col min="5354" max="5354" width="61.44140625" style="557" customWidth="1"/>
    <col min="5355" max="5355" width="20.44140625" style="557" customWidth="1"/>
    <col min="5356" max="5356" width="22.88671875" style="557" customWidth="1"/>
    <col min="5357" max="5357" width="25.109375" style="557" customWidth="1"/>
    <col min="5358" max="5605" width="9.88671875" style="557"/>
    <col min="5606" max="5606" width="8.44140625" style="557" customWidth="1"/>
    <col min="5607" max="5607" width="14" style="557" customWidth="1"/>
    <col min="5608" max="5608" width="17.88671875" style="557" customWidth="1"/>
    <col min="5609" max="5609" width="45" style="557" bestFit="1" customWidth="1"/>
    <col min="5610" max="5610" width="61.44140625" style="557" customWidth="1"/>
    <col min="5611" max="5611" width="20.44140625" style="557" customWidth="1"/>
    <col min="5612" max="5612" width="22.88671875" style="557" customWidth="1"/>
    <col min="5613" max="5613" width="25.109375" style="557" customWidth="1"/>
    <col min="5614" max="5861" width="9.88671875" style="557"/>
    <col min="5862" max="5862" width="8.44140625" style="557" customWidth="1"/>
    <col min="5863" max="5863" width="14" style="557" customWidth="1"/>
    <col min="5864" max="5864" width="17.88671875" style="557" customWidth="1"/>
    <col min="5865" max="5865" width="45" style="557" bestFit="1" customWidth="1"/>
    <col min="5866" max="5866" width="61.44140625" style="557" customWidth="1"/>
    <col min="5867" max="5867" width="20.44140625" style="557" customWidth="1"/>
    <col min="5868" max="5868" width="22.88671875" style="557" customWidth="1"/>
    <col min="5869" max="5869" width="25.109375" style="557" customWidth="1"/>
    <col min="5870" max="6117" width="9.88671875" style="557"/>
    <col min="6118" max="6118" width="8.44140625" style="557" customWidth="1"/>
    <col min="6119" max="6119" width="14" style="557" customWidth="1"/>
    <col min="6120" max="6120" width="17.88671875" style="557" customWidth="1"/>
    <col min="6121" max="6121" width="45" style="557" bestFit="1" customWidth="1"/>
    <col min="6122" max="6122" width="61.44140625" style="557" customWidth="1"/>
    <col min="6123" max="6123" width="20.44140625" style="557" customWidth="1"/>
    <col min="6124" max="6124" width="22.88671875" style="557" customWidth="1"/>
    <col min="6125" max="6125" width="25.109375" style="557" customWidth="1"/>
    <col min="6126" max="6373" width="9.88671875" style="557"/>
    <col min="6374" max="6374" width="8.44140625" style="557" customWidth="1"/>
    <col min="6375" max="6375" width="14" style="557" customWidth="1"/>
    <col min="6376" max="6376" width="17.88671875" style="557" customWidth="1"/>
    <col min="6377" max="6377" width="45" style="557" bestFit="1" customWidth="1"/>
    <col min="6378" max="6378" width="61.44140625" style="557" customWidth="1"/>
    <col min="6379" max="6379" width="20.44140625" style="557" customWidth="1"/>
    <col min="6380" max="6380" width="22.88671875" style="557" customWidth="1"/>
    <col min="6381" max="6381" width="25.109375" style="557" customWidth="1"/>
    <col min="6382" max="6629" width="9.88671875" style="557"/>
    <col min="6630" max="6630" width="8.44140625" style="557" customWidth="1"/>
    <col min="6631" max="6631" width="14" style="557" customWidth="1"/>
    <col min="6632" max="6632" width="17.88671875" style="557" customWidth="1"/>
    <col min="6633" max="6633" width="45" style="557" bestFit="1" customWidth="1"/>
    <col min="6634" max="6634" width="61.44140625" style="557" customWidth="1"/>
    <col min="6635" max="6635" width="20.44140625" style="557" customWidth="1"/>
    <col min="6636" max="6636" width="22.88671875" style="557" customWidth="1"/>
    <col min="6637" max="6637" width="25.109375" style="557" customWidth="1"/>
    <col min="6638" max="6885" width="9.88671875" style="557"/>
    <col min="6886" max="6886" width="8.44140625" style="557" customWidth="1"/>
    <col min="6887" max="6887" width="14" style="557" customWidth="1"/>
    <col min="6888" max="6888" width="17.88671875" style="557" customWidth="1"/>
    <col min="6889" max="6889" width="45" style="557" bestFit="1" customWidth="1"/>
    <col min="6890" max="6890" width="61.44140625" style="557" customWidth="1"/>
    <col min="6891" max="6891" width="20.44140625" style="557" customWidth="1"/>
    <col min="6892" max="6892" width="22.88671875" style="557" customWidth="1"/>
    <col min="6893" max="6893" width="25.109375" style="557" customWidth="1"/>
    <col min="6894" max="7141" width="9.88671875" style="557"/>
    <col min="7142" max="7142" width="8.44140625" style="557" customWidth="1"/>
    <col min="7143" max="7143" width="14" style="557" customWidth="1"/>
    <col min="7144" max="7144" width="17.88671875" style="557" customWidth="1"/>
    <col min="7145" max="7145" width="45" style="557" bestFit="1" customWidth="1"/>
    <col min="7146" max="7146" width="61.44140625" style="557" customWidth="1"/>
    <col min="7147" max="7147" width="20.44140625" style="557" customWidth="1"/>
    <col min="7148" max="7148" width="22.88671875" style="557" customWidth="1"/>
    <col min="7149" max="7149" width="25.109375" style="557" customWidth="1"/>
    <col min="7150" max="7397" width="9.88671875" style="557"/>
    <col min="7398" max="7398" width="8.44140625" style="557" customWidth="1"/>
    <col min="7399" max="7399" width="14" style="557" customWidth="1"/>
    <col min="7400" max="7400" width="17.88671875" style="557" customWidth="1"/>
    <col min="7401" max="7401" width="45" style="557" bestFit="1" customWidth="1"/>
    <col min="7402" max="7402" width="61.44140625" style="557" customWidth="1"/>
    <col min="7403" max="7403" width="20.44140625" style="557" customWidth="1"/>
    <col min="7404" max="7404" width="22.88671875" style="557" customWidth="1"/>
    <col min="7405" max="7405" width="25.109375" style="557" customWidth="1"/>
    <col min="7406" max="7653" width="9.88671875" style="557"/>
    <col min="7654" max="7654" width="8.44140625" style="557" customWidth="1"/>
    <col min="7655" max="7655" width="14" style="557" customWidth="1"/>
    <col min="7656" max="7656" width="17.88671875" style="557" customWidth="1"/>
    <col min="7657" max="7657" width="45" style="557" bestFit="1" customWidth="1"/>
    <col min="7658" max="7658" width="61.44140625" style="557" customWidth="1"/>
    <col min="7659" max="7659" width="20.44140625" style="557" customWidth="1"/>
    <col min="7660" max="7660" width="22.88671875" style="557" customWidth="1"/>
    <col min="7661" max="7661" width="25.109375" style="557" customWidth="1"/>
    <col min="7662" max="7909" width="9.88671875" style="557"/>
    <col min="7910" max="7910" width="8.44140625" style="557" customWidth="1"/>
    <col min="7911" max="7911" width="14" style="557" customWidth="1"/>
    <col min="7912" max="7912" width="17.88671875" style="557" customWidth="1"/>
    <col min="7913" max="7913" width="45" style="557" bestFit="1" customWidth="1"/>
    <col min="7914" max="7914" width="61.44140625" style="557" customWidth="1"/>
    <col min="7915" max="7915" width="20.44140625" style="557" customWidth="1"/>
    <col min="7916" max="7916" width="22.88671875" style="557" customWidth="1"/>
    <col min="7917" max="7917" width="25.109375" style="557" customWidth="1"/>
    <col min="7918" max="8165" width="9.88671875" style="557"/>
    <col min="8166" max="8166" width="8.44140625" style="557" customWidth="1"/>
    <col min="8167" max="8167" width="14" style="557" customWidth="1"/>
    <col min="8168" max="8168" width="17.88671875" style="557" customWidth="1"/>
    <col min="8169" max="8169" width="45" style="557" bestFit="1" customWidth="1"/>
    <col min="8170" max="8170" width="61.44140625" style="557" customWidth="1"/>
    <col min="8171" max="8171" width="20.44140625" style="557" customWidth="1"/>
    <col min="8172" max="8172" width="22.88671875" style="557" customWidth="1"/>
    <col min="8173" max="8173" width="25.109375" style="557" customWidth="1"/>
    <col min="8174" max="8421" width="9.88671875" style="557"/>
    <col min="8422" max="8422" width="8.44140625" style="557" customWidth="1"/>
    <col min="8423" max="8423" width="14" style="557" customWidth="1"/>
    <col min="8424" max="8424" width="17.88671875" style="557" customWidth="1"/>
    <col min="8425" max="8425" width="45" style="557" bestFit="1" customWidth="1"/>
    <col min="8426" max="8426" width="61.44140625" style="557" customWidth="1"/>
    <col min="8427" max="8427" width="20.44140625" style="557" customWidth="1"/>
    <col min="8428" max="8428" width="22.88671875" style="557" customWidth="1"/>
    <col min="8429" max="8429" width="25.109375" style="557" customWidth="1"/>
    <col min="8430" max="8677" width="9.88671875" style="557"/>
    <col min="8678" max="8678" width="8.44140625" style="557" customWidth="1"/>
    <col min="8679" max="8679" width="14" style="557" customWidth="1"/>
    <col min="8680" max="8680" width="17.88671875" style="557" customWidth="1"/>
    <col min="8681" max="8681" width="45" style="557" bestFit="1" customWidth="1"/>
    <col min="8682" max="8682" width="61.44140625" style="557" customWidth="1"/>
    <col min="8683" max="8683" width="20.44140625" style="557" customWidth="1"/>
    <col min="8684" max="8684" width="22.88671875" style="557" customWidth="1"/>
    <col min="8685" max="8685" width="25.109375" style="557" customWidth="1"/>
    <col min="8686" max="8933" width="9.88671875" style="557"/>
    <col min="8934" max="8934" width="8.44140625" style="557" customWidth="1"/>
    <col min="8935" max="8935" width="14" style="557" customWidth="1"/>
    <col min="8936" max="8936" width="17.88671875" style="557" customWidth="1"/>
    <col min="8937" max="8937" width="45" style="557" bestFit="1" customWidth="1"/>
    <col min="8938" max="8938" width="61.44140625" style="557" customWidth="1"/>
    <col min="8939" max="8939" width="20.44140625" style="557" customWidth="1"/>
    <col min="8940" max="8940" width="22.88671875" style="557" customWidth="1"/>
    <col min="8941" max="8941" width="25.109375" style="557" customWidth="1"/>
    <col min="8942" max="9189" width="9.88671875" style="557"/>
    <col min="9190" max="9190" width="8.44140625" style="557" customWidth="1"/>
    <col min="9191" max="9191" width="14" style="557" customWidth="1"/>
    <col min="9192" max="9192" width="17.88671875" style="557" customWidth="1"/>
    <col min="9193" max="9193" width="45" style="557" bestFit="1" customWidth="1"/>
    <col min="9194" max="9194" width="61.44140625" style="557" customWidth="1"/>
    <col min="9195" max="9195" width="20.44140625" style="557" customWidth="1"/>
    <col min="9196" max="9196" width="22.88671875" style="557" customWidth="1"/>
    <col min="9197" max="9197" width="25.109375" style="557" customWidth="1"/>
    <col min="9198" max="9445" width="9.88671875" style="557"/>
    <col min="9446" max="9446" width="8.44140625" style="557" customWidth="1"/>
    <col min="9447" max="9447" width="14" style="557" customWidth="1"/>
    <col min="9448" max="9448" width="17.88671875" style="557" customWidth="1"/>
    <col min="9449" max="9449" width="45" style="557" bestFit="1" customWidth="1"/>
    <col min="9450" max="9450" width="61.44140625" style="557" customWidth="1"/>
    <col min="9451" max="9451" width="20.44140625" style="557" customWidth="1"/>
    <col min="9452" max="9452" width="22.88671875" style="557" customWidth="1"/>
    <col min="9453" max="9453" width="25.109375" style="557" customWidth="1"/>
    <col min="9454" max="9701" width="9.88671875" style="557"/>
    <col min="9702" max="9702" width="8.44140625" style="557" customWidth="1"/>
    <col min="9703" max="9703" width="14" style="557" customWidth="1"/>
    <col min="9704" max="9704" width="17.88671875" style="557" customWidth="1"/>
    <col min="9705" max="9705" width="45" style="557" bestFit="1" customWidth="1"/>
    <col min="9706" max="9706" width="61.44140625" style="557" customWidth="1"/>
    <col min="9707" max="9707" width="20.44140625" style="557" customWidth="1"/>
    <col min="9708" max="9708" width="22.88671875" style="557" customWidth="1"/>
    <col min="9709" max="9709" width="25.109375" style="557" customWidth="1"/>
    <col min="9710" max="9957" width="9.88671875" style="557"/>
    <col min="9958" max="9958" width="8.44140625" style="557" customWidth="1"/>
    <col min="9959" max="9959" width="14" style="557" customWidth="1"/>
    <col min="9960" max="9960" width="17.88671875" style="557" customWidth="1"/>
    <col min="9961" max="9961" width="45" style="557" bestFit="1" customWidth="1"/>
    <col min="9962" max="9962" width="61.44140625" style="557" customWidth="1"/>
    <col min="9963" max="9963" width="20.44140625" style="557" customWidth="1"/>
    <col min="9964" max="9964" width="22.88671875" style="557" customWidth="1"/>
    <col min="9965" max="9965" width="25.109375" style="557" customWidth="1"/>
    <col min="9966" max="10213" width="9.88671875" style="557"/>
    <col min="10214" max="10214" width="8.44140625" style="557" customWidth="1"/>
    <col min="10215" max="10215" width="14" style="557" customWidth="1"/>
    <col min="10216" max="10216" width="17.88671875" style="557" customWidth="1"/>
    <col min="10217" max="10217" width="45" style="557" bestFit="1" customWidth="1"/>
    <col min="10218" max="10218" width="61.44140625" style="557" customWidth="1"/>
    <col min="10219" max="10219" width="20.44140625" style="557" customWidth="1"/>
    <col min="10220" max="10220" width="22.88671875" style="557" customWidth="1"/>
    <col min="10221" max="10221" width="25.109375" style="557" customWidth="1"/>
    <col min="10222" max="10469" width="9.88671875" style="557"/>
    <col min="10470" max="10470" width="8.44140625" style="557" customWidth="1"/>
    <col min="10471" max="10471" width="14" style="557" customWidth="1"/>
    <col min="10472" max="10472" width="17.88671875" style="557" customWidth="1"/>
    <col min="10473" max="10473" width="45" style="557" bestFit="1" customWidth="1"/>
    <col min="10474" max="10474" width="61.44140625" style="557" customWidth="1"/>
    <col min="10475" max="10475" width="20.44140625" style="557" customWidth="1"/>
    <col min="10476" max="10476" width="22.88671875" style="557" customWidth="1"/>
    <col min="10477" max="10477" width="25.109375" style="557" customWidth="1"/>
    <col min="10478" max="10725" width="9.88671875" style="557"/>
    <col min="10726" max="10726" width="8.44140625" style="557" customWidth="1"/>
    <col min="10727" max="10727" width="14" style="557" customWidth="1"/>
    <col min="10728" max="10728" width="17.88671875" style="557" customWidth="1"/>
    <col min="10729" max="10729" width="45" style="557" bestFit="1" customWidth="1"/>
    <col min="10730" max="10730" width="61.44140625" style="557" customWidth="1"/>
    <col min="10731" max="10731" width="20.44140625" style="557" customWidth="1"/>
    <col min="10732" max="10732" width="22.88671875" style="557" customWidth="1"/>
    <col min="10733" max="10733" width="25.109375" style="557" customWidth="1"/>
    <col min="10734" max="10981" width="9.88671875" style="557"/>
    <col min="10982" max="10982" width="8.44140625" style="557" customWidth="1"/>
    <col min="10983" max="10983" width="14" style="557" customWidth="1"/>
    <col min="10984" max="10984" width="17.88671875" style="557" customWidth="1"/>
    <col min="10985" max="10985" width="45" style="557" bestFit="1" customWidth="1"/>
    <col min="10986" max="10986" width="61.44140625" style="557" customWidth="1"/>
    <col min="10987" max="10987" width="20.44140625" style="557" customWidth="1"/>
    <col min="10988" max="10988" width="22.88671875" style="557" customWidth="1"/>
    <col min="10989" max="10989" width="25.109375" style="557" customWidth="1"/>
    <col min="10990" max="11237" width="9.88671875" style="557"/>
    <col min="11238" max="11238" width="8.44140625" style="557" customWidth="1"/>
    <col min="11239" max="11239" width="14" style="557" customWidth="1"/>
    <col min="11240" max="11240" width="17.88671875" style="557" customWidth="1"/>
    <col min="11241" max="11241" width="45" style="557" bestFit="1" customWidth="1"/>
    <col min="11242" max="11242" width="61.44140625" style="557" customWidth="1"/>
    <col min="11243" max="11243" width="20.44140625" style="557" customWidth="1"/>
    <col min="11244" max="11244" width="22.88671875" style="557" customWidth="1"/>
    <col min="11245" max="11245" width="25.109375" style="557" customWidth="1"/>
    <col min="11246" max="11493" width="9.88671875" style="557"/>
    <col min="11494" max="11494" width="8.44140625" style="557" customWidth="1"/>
    <col min="11495" max="11495" width="14" style="557" customWidth="1"/>
    <col min="11496" max="11496" width="17.88671875" style="557" customWidth="1"/>
    <col min="11497" max="11497" width="45" style="557" bestFit="1" customWidth="1"/>
    <col min="11498" max="11498" width="61.44140625" style="557" customWidth="1"/>
    <col min="11499" max="11499" width="20.44140625" style="557" customWidth="1"/>
    <col min="11500" max="11500" width="22.88671875" style="557" customWidth="1"/>
    <col min="11501" max="11501" width="25.109375" style="557" customWidth="1"/>
    <col min="11502" max="11749" width="9.88671875" style="557"/>
    <col min="11750" max="11750" width="8.44140625" style="557" customWidth="1"/>
    <col min="11751" max="11751" width="14" style="557" customWidth="1"/>
    <col min="11752" max="11752" width="17.88671875" style="557" customWidth="1"/>
    <col min="11753" max="11753" width="45" style="557" bestFit="1" customWidth="1"/>
    <col min="11754" max="11754" width="61.44140625" style="557" customWidth="1"/>
    <col min="11755" max="11755" width="20.44140625" style="557" customWidth="1"/>
    <col min="11756" max="11756" width="22.88671875" style="557" customWidth="1"/>
    <col min="11757" max="11757" width="25.109375" style="557" customWidth="1"/>
    <col min="11758" max="12005" width="9.88671875" style="557"/>
    <col min="12006" max="12006" width="8.44140625" style="557" customWidth="1"/>
    <col min="12007" max="12007" width="14" style="557" customWidth="1"/>
    <col min="12008" max="12008" width="17.88671875" style="557" customWidth="1"/>
    <col min="12009" max="12009" width="45" style="557" bestFit="1" customWidth="1"/>
    <col min="12010" max="12010" width="61.44140625" style="557" customWidth="1"/>
    <col min="12011" max="12011" width="20.44140625" style="557" customWidth="1"/>
    <col min="12012" max="12012" width="22.88671875" style="557" customWidth="1"/>
    <col min="12013" max="12013" width="25.109375" style="557" customWidth="1"/>
    <col min="12014" max="12261" width="9.88671875" style="557"/>
    <col min="12262" max="12262" width="8.44140625" style="557" customWidth="1"/>
    <col min="12263" max="12263" width="14" style="557" customWidth="1"/>
    <col min="12264" max="12264" width="17.88671875" style="557" customWidth="1"/>
    <col min="12265" max="12265" width="45" style="557" bestFit="1" customWidth="1"/>
    <col min="12266" max="12266" width="61.44140625" style="557" customWidth="1"/>
    <col min="12267" max="12267" width="20.44140625" style="557" customWidth="1"/>
    <col min="12268" max="12268" width="22.88671875" style="557" customWidth="1"/>
    <col min="12269" max="12269" width="25.109375" style="557" customWidth="1"/>
    <col min="12270" max="12517" width="9.88671875" style="557"/>
    <col min="12518" max="12518" width="8.44140625" style="557" customWidth="1"/>
    <col min="12519" max="12519" width="14" style="557" customWidth="1"/>
    <col min="12520" max="12520" width="17.88671875" style="557" customWidth="1"/>
    <col min="12521" max="12521" width="45" style="557" bestFit="1" customWidth="1"/>
    <col min="12522" max="12522" width="61.44140625" style="557" customWidth="1"/>
    <col min="12523" max="12523" width="20.44140625" style="557" customWidth="1"/>
    <col min="12524" max="12524" width="22.88671875" style="557" customWidth="1"/>
    <col min="12525" max="12525" width="25.109375" style="557" customWidth="1"/>
    <col min="12526" max="12773" width="9.88671875" style="557"/>
    <col min="12774" max="12774" width="8.44140625" style="557" customWidth="1"/>
    <col min="12775" max="12775" width="14" style="557" customWidth="1"/>
    <col min="12776" max="12776" width="17.88671875" style="557" customWidth="1"/>
    <col min="12777" max="12777" width="45" style="557" bestFit="1" customWidth="1"/>
    <col min="12778" max="12778" width="61.44140625" style="557" customWidth="1"/>
    <col min="12779" max="12779" width="20.44140625" style="557" customWidth="1"/>
    <col min="12780" max="12780" width="22.88671875" style="557" customWidth="1"/>
    <col min="12781" max="12781" width="25.109375" style="557" customWidth="1"/>
    <col min="12782" max="13029" width="9.88671875" style="557"/>
    <col min="13030" max="13030" width="8.44140625" style="557" customWidth="1"/>
    <col min="13031" max="13031" width="14" style="557" customWidth="1"/>
    <col min="13032" max="13032" width="17.88671875" style="557" customWidth="1"/>
    <col min="13033" max="13033" width="45" style="557" bestFit="1" customWidth="1"/>
    <col min="13034" max="13034" width="61.44140625" style="557" customWidth="1"/>
    <col min="13035" max="13035" width="20.44140625" style="557" customWidth="1"/>
    <col min="13036" max="13036" width="22.88671875" style="557" customWidth="1"/>
    <col min="13037" max="13037" width="25.109375" style="557" customWidth="1"/>
    <col min="13038" max="13285" width="9.88671875" style="557"/>
    <col min="13286" max="13286" width="8.44140625" style="557" customWidth="1"/>
    <col min="13287" max="13287" width="14" style="557" customWidth="1"/>
    <col min="13288" max="13288" width="17.88671875" style="557" customWidth="1"/>
    <col min="13289" max="13289" width="45" style="557" bestFit="1" customWidth="1"/>
    <col min="13290" max="13290" width="61.44140625" style="557" customWidth="1"/>
    <col min="13291" max="13291" width="20.44140625" style="557" customWidth="1"/>
    <col min="13292" max="13292" width="22.88671875" style="557" customWidth="1"/>
    <col min="13293" max="13293" width="25.109375" style="557" customWidth="1"/>
    <col min="13294" max="13541" width="9.88671875" style="557"/>
    <col min="13542" max="13542" width="8.44140625" style="557" customWidth="1"/>
    <col min="13543" max="13543" width="14" style="557" customWidth="1"/>
    <col min="13544" max="13544" width="17.88671875" style="557" customWidth="1"/>
    <col min="13545" max="13545" width="45" style="557" bestFit="1" customWidth="1"/>
    <col min="13546" max="13546" width="61.44140625" style="557" customWidth="1"/>
    <col min="13547" max="13547" width="20.44140625" style="557" customWidth="1"/>
    <col min="13548" max="13548" width="22.88671875" style="557" customWidth="1"/>
    <col min="13549" max="13549" width="25.109375" style="557" customWidth="1"/>
    <col min="13550" max="13797" width="9.88671875" style="557"/>
    <col min="13798" max="13798" width="8.44140625" style="557" customWidth="1"/>
    <col min="13799" max="13799" width="14" style="557" customWidth="1"/>
    <col min="13800" max="13800" width="17.88671875" style="557" customWidth="1"/>
    <col min="13801" max="13801" width="45" style="557" bestFit="1" customWidth="1"/>
    <col min="13802" max="13802" width="61.44140625" style="557" customWidth="1"/>
    <col min="13803" max="13803" width="20.44140625" style="557" customWidth="1"/>
    <col min="13804" max="13804" width="22.88671875" style="557" customWidth="1"/>
    <col min="13805" max="13805" width="25.109375" style="557" customWidth="1"/>
    <col min="13806" max="14053" width="9.88671875" style="557"/>
    <col min="14054" max="14054" width="8.44140625" style="557" customWidth="1"/>
    <col min="14055" max="14055" width="14" style="557" customWidth="1"/>
    <col min="14056" max="14056" width="17.88671875" style="557" customWidth="1"/>
    <col min="14057" max="14057" width="45" style="557" bestFit="1" customWidth="1"/>
    <col min="14058" max="14058" width="61.44140625" style="557" customWidth="1"/>
    <col min="14059" max="14059" width="20.44140625" style="557" customWidth="1"/>
    <col min="14060" max="14060" width="22.88671875" style="557" customWidth="1"/>
    <col min="14061" max="14061" width="25.109375" style="557" customWidth="1"/>
    <col min="14062" max="14309" width="9.88671875" style="557"/>
    <col min="14310" max="14310" width="8.44140625" style="557" customWidth="1"/>
    <col min="14311" max="14311" width="14" style="557" customWidth="1"/>
    <col min="14312" max="14312" width="17.88671875" style="557" customWidth="1"/>
    <col min="14313" max="14313" width="45" style="557" bestFit="1" customWidth="1"/>
    <col min="14314" max="14314" width="61.44140625" style="557" customWidth="1"/>
    <col min="14315" max="14315" width="20.44140625" style="557" customWidth="1"/>
    <col min="14316" max="14316" width="22.88671875" style="557" customWidth="1"/>
    <col min="14317" max="14317" width="25.109375" style="557" customWidth="1"/>
    <col min="14318" max="14565" width="9.88671875" style="557"/>
    <col min="14566" max="14566" width="8.44140625" style="557" customWidth="1"/>
    <col min="14567" max="14567" width="14" style="557" customWidth="1"/>
    <col min="14568" max="14568" width="17.88671875" style="557" customWidth="1"/>
    <col min="14569" max="14569" width="45" style="557" bestFit="1" customWidth="1"/>
    <col min="14570" max="14570" width="61.44140625" style="557" customWidth="1"/>
    <col min="14571" max="14571" width="20.44140625" style="557" customWidth="1"/>
    <col min="14572" max="14572" width="22.88671875" style="557" customWidth="1"/>
    <col min="14573" max="14573" width="25.109375" style="557" customWidth="1"/>
    <col min="14574" max="14821" width="9.88671875" style="557"/>
    <col min="14822" max="14822" width="8.44140625" style="557" customWidth="1"/>
    <col min="14823" max="14823" width="14" style="557" customWidth="1"/>
    <col min="14824" max="14824" width="17.88671875" style="557" customWidth="1"/>
    <col min="14825" max="14825" width="45" style="557" bestFit="1" customWidth="1"/>
    <col min="14826" max="14826" width="61.44140625" style="557" customWidth="1"/>
    <col min="14827" max="14827" width="20.44140625" style="557" customWidth="1"/>
    <col min="14828" max="14828" width="22.88671875" style="557" customWidth="1"/>
    <col min="14829" max="14829" width="25.109375" style="557" customWidth="1"/>
    <col min="14830" max="15077" width="9.88671875" style="557"/>
    <col min="15078" max="15078" width="8.44140625" style="557" customWidth="1"/>
    <col min="15079" max="15079" width="14" style="557" customWidth="1"/>
    <col min="15080" max="15080" width="17.88671875" style="557" customWidth="1"/>
    <col min="15081" max="15081" width="45" style="557" bestFit="1" customWidth="1"/>
    <col min="15082" max="15082" width="61.44140625" style="557" customWidth="1"/>
    <col min="15083" max="15083" width="20.44140625" style="557" customWidth="1"/>
    <col min="15084" max="15084" width="22.88671875" style="557" customWidth="1"/>
    <col min="15085" max="15085" width="25.109375" style="557" customWidth="1"/>
    <col min="15086" max="15333" width="9.88671875" style="557"/>
    <col min="15334" max="15334" width="8.44140625" style="557" customWidth="1"/>
    <col min="15335" max="15335" width="14" style="557" customWidth="1"/>
    <col min="15336" max="15336" width="17.88671875" style="557" customWidth="1"/>
    <col min="15337" max="15337" width="45" style="557" bestFit="1" customWidth="1"/>
    <col min="15338" max="15338" width="61.44140625" style="557" customWidth="1"/>
    <col min="15339" max="15339" width="20.44140625" style="557" customWidth="1"/>
    <col min="15340" max="15340" width="22.88671875" style="557" customWidth="1"/>
    <col min="15341" max="15341" width="25.109375" style="557" customWidth="1"/>
    <col min="15342" max="15589" width="9.88671875" style="557"/>
    <col min="15590" max="15590" width="8.44140625" style="557" customWidth="1"/>
    <col min="15591" max="15591" width="14" style="557" customWidth="1"/>
    <col min="15592" max="15592" width="17.88671875" style="557" customWidth="1"/>
    <col min="15593" max="15593" width="45" style="557" bestFit="1" customWidth="1"/>
    <col min="15594" max="15594" width="61.44140625" style="557" customWidth="1"/>
    <col min="15595" max="15595" width="20.44140625" style="557" customWidth="1"/>
    <col min="15596" max="15596" width="22.88671875" style="557" customWidth="1"/>
    <col min="15597" max="15597" width="25.109375" style="557" customWidth="1"/>
    <col min="15598" max="15845" width="9.88671875" style="557"/>
    <col min="15846" max="15846" width="8.44140625" style="557" customWidth="1"/>
    <col min="15847" max="15847" width="14" style="557" customWidth="1"/>
    <col min="15848" max="15848" width="17.88671875" style="557" customWidth="1"/>
    <col min="15849" max="15849" width="45" style="557" bestFit="1" customWidth="1"/>
    <col min="15850" max="15850" width="61.44140625" style="557" customWidth="1"/>
    <col min="15851" max="15851" width="20.44140625" style="557" customWidth="1"/>
    <col min="15852" max="15852" width="22.88671875" style="557" customWidth="1"/>
    <col min="15853" max="15853" width="25.109375" style="557" customWidth="1"/>
    <col min="15854" max="16101" width="9.88671875" style="557"/>
    <col min="16102" max="16102" width="8.44140625" style="557" customWidth="1"/>
    <col min="16103" max="16103" width="14" style="557" customWidth="1"/>
    <col min="16104" max="16104" width="17.88671875" style="557" customWidth="1"/>
    <col min="16105" max="16105" width="45" style="557" bestFit="1" customWidth="1"/>
    <col min="16106" max="16106" width="61.44140625" style="557" customWidth="1"/>
    <col min="16107" max="16107" width="20.44140625" style="557" customWidth="1"/>
    <col min="16108" max="16108" width="22.88671875" style="557" customWidth="1"/>
    <col min="16109" max="16109" width="25.109375" style="557" customWidth="1"/>
    <col min="16110" max="16384" width="9.88671875" style="557"/>
  </cols>
  <sheetData>
    <row r="1" spans="1:10" s="548" customFormat="1" ht="40.200000000000003" customHeight="1">
      <c r="A1" s="545" t="s">
        <v>290</v>
      </c>
      <c r="B1" s="546"/>
      <c r="C1" s="547"/>
      <c r="D1" s="547"/>
      <c r="E1" s="547"/>
      <c r="F1" s="547"/>
      <c r="G1" s="547"/>
      <c r="H1" s="547"/>
      <c r="I1" s="547"/>
      <c r="J1" s="547"/>
    </row>
    <row r="2" spans="1:10" s="550" customFormat="1" ht="19.95" customHeight="1">
      <c r="A2" s="545"/>
      <c r="B2" s="549"/>
      <c r="C2" s="547"/>
      <c r="D2" s="547"/>
      <c r="E2" s="547"/>
      <c r="F2" s="547"/>
      <c r="G2" s="547"/>
      <c r="H2" s="547"/>
      <c r="I2" s="547"/>
      <c r="J2" s="547"/>
    </row>
    <row r="3" spans="1:10" s="551" customFormat="1" ht="39.6" customHeight="1">
      <c r="A3" s="547"/>
      <c r="B3" s="991" t="s">
        <v>291</v>
      </c>
      <c r="C3" s="991"/>
      <c r="D3" s="991"/>
      <c r="E3" s="991"/>
      <c r="F3" s="991"/>
      <c r="G3" s="991"/>
      <c r="H3" s="991"/>
      <c r="I3" s="991"/>
      <c r="J3" s="547"/>
    </row>
    <row r="4" spans="1:10" s="550" customFormat="1" ht="25.2" customHeight="1">
      <c r="A4" s="547"/>
      <c r="B4" s="988" t="s">
        <v>292</v>
      </c>
      <c r="C4" s="989"/>
      <c r="D4" s="989"/>
      <c r="E4" s="989"/>
      <c r="F4" s="989"/>
      <c r="G4" s="989"/>
      <c r="H4" s="989"/>
      <c r="I4" s="990"/>
      <c r="J4" s="547"/>
    </row>
    <row r="5" spans="1:10" s="550" customFormat="1" ht="25.2" customHeight="1">
      <c r="A5" s="547"/>
      <c r="B5" s="552" t="s">
        <v>293</v>
      </c>
      <c r="C5" s="988" t="s">
        <v>294</v>
      </c>
      <c r="D5" s="989"/>
      <c r="E5" s="989"/>
      <c r="F5" s="989"/>
      <c r="G5" s="989"/>
      <c r="H5" s="989"/>
      <c r="I5" s="990"/>
      <c r="J5" s="547"/>
    </row>
    <row r="6" spans="1:10" s="550" customFormat="1" ht="25.2" customHeight="1">
      <c r="A6" s="547"/>
      <c r="B6" s="552" t="s">
        <v>295</v>
      </c>
      <c r="C6" s="988" t="s">
        <v>296</v>
      </c>
      <c r="D6" s="989"/>
      <c r="E6" s="989"/>
      <c r="F6" s="989"/>
      <c r="G6" s="989"/>
      <c r="H6" s="989"/>
      <c r="I6" s="990"/>
      <c r="J6" s="547"/>
    </row>
    <row r="7" spans="1:10" s="550" customFormat="1" ht="25.2" customHeight="1">
      <c r="A7" s="547"/>
      <c r="B7" s="552" t="s">
        <v>297</v>
      </c>
      <c r="C7" s="988" t="s">
        <v>298</v>
      </c>
      <c r="D7" s="989"/>
      <c r="E7" s="989"/>
      <c r="F7" s="989"/>
      <c r="G7" s="989"/>
      <c r="H7" s="989"/>
      <c r="I7" s="990"/>
      <c r="J7" s="547"/>
    </row>
    <row r="8" spans="1:10" s="550" customFormat="1" ht="25.2" customHeight="1">
      <c r="A8" s="547"/>
      <c r="B8" s="553"/>
      <c r="C8" s="547"/>
      <c r="D8" s="554"/>
      <c r="E8" s="554"/>
      <c r="F8" s="554"/>
      <c r="G8" s="554"/>
      <c r="H8" s="554"/>
      <c r="I8" s="554"/>
      <c r="J8" s="547"/>
    </row>
    <row r="9" spans="1:10" s="550" customFormat="1" ht="36" customHeight="1">
      <c r="A9" s="547"/>
      <c r="B9" s="991" t="s">
        <v>299</v>
      </c>
      <c r="C9" s="991"/>
      <c r="D9" s="991"/>
      <c r="E9" s="991"/>
      <c r="F9" s="991"/>
      <c r="G9" s="991"/>
      <c r="H9" s="991"/>
      <c r="I9" s="991"/>
      <c r="J9" s="547"/>
    </row>
    <row r="10" spans="1:10" s="550" customFormat="1" ht="25.2" customHeight="1">
      <c r="A10" s="547"/>
      <c r="B10" s="988" t="s">
        <v>300</v>
      </c>
      <c r="C10" s="989"/>
      <c r="D10" s="989"/>
      <c r="E10" s="989"/>
      <c r="F10" s="989"/>
      <c r="G10" s="989"/>
      <c r="H10" s="989"/>
      <c r="I10" s="990"/>
      <c r="J10" s="547"/>
    </row>
    <row r="11" spans="1:10" s="550" customFormat="1" ht="56.4" customHeight="1">
      <c r="A11" s="547"/>
      <c r="B11" s="992" t="s">
        <v>301</v>
      </c>
      <c r="C11" s="985" t="s">
        <v>302</v>
      </c>
      <c r="D11" s="986"/>
      <c r="E11" s="986"/>
      <c r="F11" s="986"/>
      <c r="G11" s="986"/>
      <c r="H11" s="986"/>
      <c r="I11" s="987"/>
      <c r="J11" s="547"/>
    </row>
    <row r="12" spans="1:10" s="550" customFormat="1" ht="54.6" customHeight="1">
      <c r="A12" s="547"/>
      <c r="B12" s="992"/>
      <c r="C12" s="993" t="s">
        <v>303</v>
      </c>
      <c r="D12" s="552" t="s">
        <v>304</v>
      </c>
      <c r="E12" s="985" t="s">
        <v>305</v>
      </c>
      <c r="F12" s="986"/>
      <c r="G12" s="986"/>
      <c r="H12" s="986"/>
      <c r="I12" s="987"/>
      <c r="J12" s="555"/>
    </row>
    <row r="13" spans="1:10" s="550" customFormat="1" ht="32.4" customHeight="1">
      <c r="A13" s="547"/>
      <c r="B13" s="992"/>
      <c r="C13" s="994"/>
      <c r="D13" s="552" t="s">
        <v>306</v>
      </c>
      <c r="E13" s="985" t="s">
        <v>307</v>
      </c>
      <c r="F13" s="986"/>
      <c r="G13" s="986"/>
      <c r="H13" s="986"/>
      <c r="I13" s="987"/>
      <c r="J13" s="555"/>
    </row>
    <row r="14" spans="1:10" s="550" customFormat="1" ht="25.2" customHeight="1">
      <c r="A14" s="547"/>
      <c r="B14" s="552" t="s">
        <v>308</v>
      </c>
      <c r="C14" s="988" t="s">
        <v>309</v>
      </c>
      <c r="D14" s="989"/>
      <c r="E14" s="989"/>
      <c r="F14" s="989"/>
      <c r="G14" s="989"/>
      <c r="H14" s="989"/>
      <c r="I14" s="990"/>
      <c r="J14" s="547"/>
    </row>
    <row r="15" spans="1:10" s="550" customFormat="1" ht="25.2"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200000000000003" customHeight="1">
      <c r="A17" s="558" t="s">
        <v>310</v>
      </c>
      <c r="B17" s="559"/>
      <c r="C17" s="559"/>
      <c r="D17" s="559"/>
      <c r="E17" s="559"/>
      <c r="F17" s="559"/>
      <c r="G17" s="559"/>
      <c r="H17" s="559"/>
      <c r="I17" s="559"/>
      <c r="J17" s="560"/>
    </row>
    <row r="18" spans="1:10" ht="19.95" customHeight="1">
      <c r="A18" s="561"/>
      <c r="B18" s="562"/>
      <c r="C18" s="562"/>
      <c r="D18" s="562"/>
      <c r="E18" s="562"/>
      <c r="F18" s="562"/>
      <c r="G18" s="562"/>
      <c r="H18" s="562"/>
      <c r="I18" s="562"/>
    </row>
    <row r="19" spans="1:10" ht="40.200000000000003" customHeight="1">
      <c r="A19" s="564" t="s">
        <v>311</v>
      </c>
      <c r="B19" s="562"/>
      <c r="C19" s="565"/>
      <c r="D19" s="565"/>
      <c r="E19" s="562"/>
      <c r="F19" s="562"/>
      <c r="G19" s="562"/>
      <c r="H19" s="562"/>
      <c r="I19" s="562"/>
    </row>
    <row r="20" spans="1:10" ht="46.8">
      <c r="A20" s="998" t="s">
        <v>312</v>
      </c>
      <c r="B20" s="999"/>
      <c r="C20" s="566" t="s">
        <v>313</v>
      </c>
      <c r="D20" s="567" t="s">
        <v>314</v>
      </c>
      <c r="E20" s="567" t="s">
        <v>315</v>
      </c>
      <c r="F20" s="567" t="s">
        <v>316</v>
      </c>
      <c r="G20" s="563"/>
      <c r="H20" s="563"/>
      <c r="I20" s="563"/>
    </row>
    <row r="21" spans="1:10" ht="93.6">
      <c r="A21" s="1000" t="s">
        <v>317</v>
      </c>
      <c r="B21" s="999"/>
      <c r="C21" s="568" t="s">
        <v>318</v>
      </c>
      <c r="D21" s="568" t="s">
        <v>319</v>
      </c>
      <c r="E21" s="568" t="s">
        <v>320</v>
      </c>
      <c r="F21" s="568" t="s">
        <v>321</v>
      </c>
      <c r="G21" s="563"/>
      <c r="H21" s="563"/>
      <c r="I21" s="563"/>
    </row>
    <row r="22" spans="1:10" ht="82.2">
      <c r="A22" s="1000" t="s">
        <v>322</v>
      </c>
      <c r="B22" s="999"/>
      <c r="C22" s="568" t="s">
        <v>323</v>
      </c>
      <c r="D22" s="568" t="s">
        <v>324</v>
      </c>
      <c r="E22" s="568" t="s">
        <v>325</v>
      </c>
      <c r="F22" s="569" t="s">
        <v>326</v>
      </c>
      <c r="G22" s="562"/>
      <c r="H22" s="562"/>
      <c r="I22" s="562"/>
    </row>
    <row r="23" spans="1:10" ht="82.2">
      <c r="A23" s="1000" t="s">
        <v>327</v>
      </c>
      <c r="B23" s="999"/>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3.4">
      <c r="A25" s="1001" t="s">
        <v>332</v>
      </c>
      <c r="B25" s="1001"/>
      <c r="C25" s="1001"/>
      <c r="D25" s="1001"/>
      <c r="E25" s="1001"/>
      <c r="F25" s="1001"/>
      <c r="G25" s="1001"/>
      <c r="H25" s="1001"/>
      <c r="I25" s="1001"/>
    </row>
    <row r="26" spans="1:10" ht="23.4">
      <c r="A26" s="570" t="s">
        <v>333</v>
      </c>
      <c r="B26" s="570"/>
      <c r="C26" s="570"/>
      <c r="D26" s="570"/>
      <c r="E26" s="570"/>
      <c r="F26" s="570"/>
      <c r="G26" s="570"/>
      <c r="H26" s="570"/>
      <c r="I26" s="570"/>
    </row>
    <row r="27" spans="1:10" ht="23.4">
      <c r="A27" s="995" t="s">
        <v>334</v>
      </c>
      <c r="B27" s="996"/>
      <c r="C27" s="996"/>
      <c r="D27" s="996"/>
      <c r="E27" s="996"/>
      <c r="F27" s="996"/>
      <c r="G27" s="996"/>
      <c r="H27" s="996"/>
      <c r="I27" s="997"/>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77" hidden="1" customWidth="1"/>
    <col min="40" max="40" width="10.44140625" style="57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10"/>
      <c r="B3" s="1005"/>
      <c r="C3" s="606" t="s">
        <v>367</v>
      </c>
      <c r="D3" s="607" t="s">
        <v>368</v>
      </c>
      <c r="E3" s="607" t="s">
        <v>369</v>
      </c>
      <c r="F3" s="607" t="s">
        <v>370</v>
      </c>
      <c r="G3" s="606" t="s">
        <v>371</v>
      </c>
      <c r="H3" s="606" t="s">
        <v>372</v>
      </c>
      <c r="I3" s="607" t="s">
        <v>373</v>
      </c>
      <c r="J3" s="607" t="s">
        <v>374</v>
      </c>
      <c r="K3" s="607" t="s">
        <v>375</v>
      </c>
      <c r="L3" s="607" t="s">
        <v>376</v>
      </c>
      <c r="M3" s="608" t="s">
        <v>377</v>
      </c>
      <c r="N3" s="1011"/>
      <c r="O3" s="1013"/>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2026-03-31T00:04:03Z</dcterms:created>
  <dcterms:modified xsi:type="dcterms:W3CDTF">2026-03-31T00:04:03Z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