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156.44\生産企画班\生産企画\00事業\40 新基本計画実装・農業構造転換支援事業(R6補正～)\02＿R7補\★県　事前要望調査\様式\"/>
    </mc:Choice>
  </mc:AlternateContent>
  <bookViews>
    <workbookView xWindow="0" yWindow="0" windowWidth="28800" windowHeight="12210"/>
  </bookViews>
  <sheets>
    <sheet name="様式1" sheetId="3" r:id="rId1"/>
    <sheet name="様式２" sheetId="12" r:id="rId2"/>
    <sheet name="様式４" sheetId="5" r:id="rId3"/>
    <sheet name="リスト（編集不可）" sheetId="4" r:id="rId4"/>
  </sheets>
  <externalReferences>
    <externalReference r:id="rId5"/>
  </externalReferences>
  <definedNames>
    <definedName name="_xlnm._FilterDatabase" localSheetId="0" hidden="1">様式1!$A$7:$AQ$59</definedName>
    <definedName name="_xlnm._FilterDatabase" localSheetId="1" hidden="1">様式２!$A$7:$Y$58</definedName>
    <definedName name="_xlnm._FilterDatabase" localSheetId="2" hidden="1">様式４!$A$6:$AA$64</definedName>
    <definedName name="_xlnm.Print_Area" localSheetId="0">様式1!$A$1:$AQ$76</definedName>
    <definedName name="_xlnm.Print_Area" localSheetId="1">様式２!$A$1:$Y$75</definedName>
    <definedName name="_xlnm.Print_Area" localSheetId="2">様式４!$A$1:$AA$66</definedName>
    <definedName name="沖縄総合事務局">'リスト（編集不可）'!$D$48</definedName>
    <definedName name="管理局">[1]リスト兼マスタ!$A$2:$A$10</definedName>
    <definedName name="関東農政局">'リスト（編集不可）'!$D$9:$D$18</definedName>
    <definedName name="局名">'リスト（編集不可）'!$B$2:$B$10</definedName>
    <definedName name="近畿農政局">'リスト（編集不可）'!$D$26:$D$31</definedName>
    <definedName name="九州農政局">'リスト（編集不可）'!$D$41:$D$47</definedName>
    <definedName name="載せ替え">'リスト（編集不可）'!#REF!</definedName>
    <definedName name="作物区分">'リスト（編集不可）'!$H$2:$H$9</definedName>
    <definedName name="施設区分">'リスト（編集不可）'!$J$2:$J$12</definedName>
    <definedName name="取組主体の種類">'リスト（編集不可）'!$F$2:$F$10</definedName>
    <definedName name="新規">[1]リスト兼マスタ!$O$8:$O$10</definedName>
    <definedName name="新規区分">'リスト（編集不可）'!$L$2:$L$4</definedName>
    <definedName name="成果目標">'リスト（編集不可）'!#REF!</definedName>
    <definedName name="中国四国農政局">'リスト（編集不可）'!$D$32:$D$40</definedName>
    <definedName name="東海農政局">'リスト（編集不可）'!$D$23:$D$25</definedName>
    <definedName name="東北農政局">'リスト（編集不可）'!$D$3:$D$8</definedName>
    <definedName name="北海道農政事務所">'リスト（編集不可）'!$D$2</definedName>
    <definedName name="北陸農政局">'リスト（編集不可）'!$D$19:$D$22</definedName>
    <definedName name="優先枠">'リスト（編集不可）'!#REF!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5" l="1"/>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8" i="3"/>
  <c r="AA8" i="5"/>
  <c r="O8" i="5"/>
  <c r="AA9" i="5"/>
  <c r="O9" i="5"/>
  <c r="O7" i="5"/>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9" i="3"/>
  <c r="A9" i="5" a="1"/>
  <c r="A9" i="5" l="1"/>
  <c r="B9" i="5"/>
  <c r="C9" i="5"/>
  <c r="F60" i="12"/>
  <c r="B60" i="12"/>
  <c r="E59" i="12"/>
  <c r="C59" i="12"/>
  <c r="E60" i="12"/>
  <c r="D59" i="12"/>
  <c r="D60" i="12"/>
  <c r="F59" i="12"/>
  <c r="C60" i="12"/>
  <c r="B59" i="12"/>
  <c r="AF8" i="3"/>
  <c r="AM8" i="3" s="1"/>
  <c r="AF10" i="3"/>
  <c r="AM10" i="3" s="1"/>
  <c r="AF11" i="3"/>
  <c r="AM11" i="3" s="1"/>
  <c r="AF12" i="3"/>
  <c r="AM12" i="3" s="1"/>
  <c r="AF13" i="3"/>
  <c r="AM13" i="3" s="1"/>
  <c r="AF14" i="3"/>
  <c r="AM14" i="3" s="1"/>
  <c r="AF15" i="3"/>
  <c r="AM15" i="3" s="1"/>
  <c r="AF16" i="3"/>
  <c r="AM16" i="3" s="1"/>
  <c r="AF17" i="3"/>
  <c r="AM17" i="3" s="1"/>
  <c r="AF18" i="3"/>
  <c r="AM18" i="3" s="1"/>
  <c r="AF19" i="3"/>
  <c r="AM19" i="3" s="1"/>
  <c r="AF20" i="3"/>
  <c r="AM20" i="3" s="1"/>
  <c r="AF21" i="3"/>
  <c r="AM21" i="3" s="1"/>
  <c r="AF22" i="3"/>
  <c r="AM22" i="3" s="1"/>
  <c r="AF23" i="3"/>
  <c r="AM23" i="3" s="1"/>
  <c r="AF24" i="3"/>
  <c r="AM24" i="3" s="1"/>
  <c r="AF25" i="3"/>
  <c r="AM25" i="3" s="1"/>
  <c r="AF26" i="3"/>
  <c r="AM26" i="3" s="1"/>
  <c r="AF27" i="3"/>
  <c r="AM27" i="3" s="1"/>
  <c r="AF28" i="3"/>
  <c r="AM28" i="3" s="1"/>
  <c r="AF29" i="3"/>
  <c r="AM29" i="3" s="1"/>
  <c r="AF30" i="3"/>
  <c r="AM30" i="3" s="1"/>
  <c r="AF31" i="3"/>
  <c r="AM31" i="3" s="1"/>
  <c r="AF32" i="3"/>
  <c r="AM32" i="3" s="1"/>
  <c r="AF33" i="3"/>
  <c r="AM33" i="3" s="1"/>
  <c r="AF34" i="3"/>
  <c r="AM34" i="3" s="1"/>
  <c r="AF35" i="3"/>
  <c r="AM35" i="3" s="1"/>
  <c r="AF36" i="3"/>
  <c r="AM36" i="3" s="1"/>
  <c r="AF37" i="3"/>
  <c r="AM37" i="3" s="1"/>
  <c r="AF38" i="3"/>
  <c r="AM38" i="3" s="1"/>
  <c r="AF39" i="3"/>
  <c r="AM39" i="3" s="1"/>
  <c r="AF40" i="3"/>
  <c r="AM40" i="3" s="1"/>
  <c r="AF41" i="3"/>
  <c r="AM41" i="3" s="1"/>
  <c r="AF42" i="3"/>
  <c r="AM42" i="3" s="1"/>
  <c r="AF43" i="3"/>
  <c r="AM43" i="3" s="1"/>
  <c r="AF44" i="3"/>
  <c r="AM44" i="3" s="1"/>
  <c r="AF45" i="3"/>
  <c r="AM45" i="3" s="1"/>
  <c r="AF46" i="3"/>
  <c r="AM46" i="3" s="1"/>
  <c r="AF47" i="3"/>
  <c r="AM47" i="3" s="1"/>
  <c r="AF48" i="3"/>
  <c r="AM48" i="3" s="1"/>
  <c r="AF49" i="3"/>
  <c r="AM49" i="3" s="1"/>
  <c r="AF50" i="3"/>
  <c r="AM50" i="3" s="1"/>
  <c r="AF51" i="3"/>
  <c r="AM51" i="3" s="1"/>
  <c r="AF52" i="3"/>
  <c r="AM52" i="3" s="1"/>
  <c r="AF53" i="3"/>
  <c r="AM53" i="3" s="1"/>
  <c r="AF54" i="3"/>
  <c r="AM54" i="3" s="1"/>
  <c r="AF55" i="3"/>
  <c r="AM55" i="3" s="1"/>
  <c r="AF56" i="3"/>
  <c r="AM56" i="3" s="1"/>
  <c r="AF57" i="3"/>
  <c r="AM57" i="3" s="1"/>
  <c r="AF58" i="3"/>
  <c r="AM58" i="3" s="1"/>
  <c r="AF59" i="3"/>
  <c r="AM59" i="3" s="1"/>
  <c r="AF9" i="3"/>
  <c r="AM9" i="3" s="1"/>
  <c r="AB58" i="12" l="1" a="1"/>
  <c r="AB58" i="12" s="1"/>
  <c r="AB57" i="12" a="1"/>
  <c r="AB57" i="12" s="1"/>
  <c r="AB56" i="12" a="1"/>
  <c r="AB56" i="12" s="1"/>
  <c r="AB55" i="12" a="1"/>
  <c r="AB55" i="12" s="1"/>
  <c r="AB54" i="12" a="1"/>
  <c r="AB54" i="12" s="1"/>
  <c r="AB53" i="12" a="1"/>
  <c r="AB53" i="12" s="1"/>
  <c r="AB52" i="12" a="1"/>
  <c r="AB52" i="12" s="1"/>
  <c r="AB51" i="12" a="1"/>
  <c r="AB51" i="12" s="1"/>
  <c r="AB50" i="12" a="1"/>
  <c r="AB50" i="12" s="1"/>
  <c r="AB49" i="12" a="1"/>
  <c r="AB49" i="12" s="1"/>
  <c r="AB48" i="12" a="1"/>
  <c r="AB48" i="12" s="1"/>
  <c r="AB47" i="12" a="1"/>
  <c r="AB47" i="12" s="1"/>
  <c r="AB46" i="12" a="1"/>
  <c r="AB46" i="12" s="1"/>
  <c r="AB45" i="12" a="1"/>
  <c r="AB45" i="12" s="1"/>
  <c r="AB44" i="12" a="1"/>
  <c r="AB44" i="12" s="1"/>
  <c r="AB43" i="12" a="1"/>
  <c r="AB43" i="12" s="1"/>
  <c r="AB42" i="12" a="1"/>
  <c r="AB42" i="12" s="1"/>
  <c r="AB41" i="12" a="1"/>
  <c r="AB41" i="12" s="1"/>
  <c r="AB40" i="12" a="1"/>
  <c r="AB40" i="12" s="1"/>
  <c r="AB39" i="12" a="1"/>
  <c r="AB39" i="12" s="1"/>
  <c r="AB38" i="12" a="1"/>
  <c r="AB38" i="12" s="1"/>
  <c r="AB37" i="12" a="1"/>
  <c r="AB37" i="12" s="1"/>
  <c r="AB36" i="12" a="1"/>
  <c r="AB36" i="12" s="1"/>
  <c r="AB35" i="12" a="1"/>
  <c r="AB35" i="12" s="1"/>
  <c r="AB34" i="12" a="1"/>
  <c r="AB34" i="12" s="1"/>
  <c r="AB33" i="12" a="1"/>
  <c r="AB33" i="12" s="1"/>
  <c r="AB32" i="12" a="1"/>
  <c r="AB32" i="12" s="1"/>
  <c r="AB31" i="12" a="1"/>
  <c r="AB31" i="12" s="1"/>
  <c r="AB30" i="12" a="1"/>
  <c r="AB30" i="12" s="1"/>
  <c r="AB29" i="12" a="1"/>
  <c r="AB29" i="12" s="1"/>
  <c r="AB28" i="12" a="1"/>
  <c r="AB28" i="12" s="1"/>
  <c r="AB27" i="12" a="1"/>
  <c r="AB27" i="12" s="1"/>
  <c r="AB26" i="12" a="1"/>
  <c r="AB26" i="12" s="1"/>
  <c r="AB25" i="12" a="1"/>
  <c r="AB25" i="12" s="1"/>
  <c r="AB24" i="12" a="1"/>
  <c r="AB24" i="12" s="1"/>
  <c r="AB23" i="12" a="1"/>
  <c r="AB23" i="12" s="1"/>
  <c r="AB22" i="12" a="1"/>
  <c r="AB22" i="12" s="1"/>
  <c r="AB21" i="12" a="1"/>
  <c r="AB21" i="12" s="1"/>
  <c r="AB20" i="12" a="1"/>
  <c r="AB20" i="12" s="1"/>
  <c r="AB19" i="12" a="1"/>
  <c r="AB19" i="12" s="1"/>
  <c r="AB18" i="12" a="1"/>
  <c r="AB18" i="12" s="1"/>
  <c r="AB17" i="12" a="1"/>
  <c r="AB17" i="12" s="1"/>
  <c r="AB16" i="12" a="1"/>
  <c r="AB16" i="12" s="1"/>
  <c r="AB15" i="12" a="1"/>
  <c r="AB15" i="12" s="1"/>
  <c r="AB14" i="12" a="1"/>
  <c r="AB14" i="12" s="1"/>
  <c r="AB13" i="12" a="1"/>
  <c r="AB13" i="12" s="1"/>
  <c r="AB12" i="12" a="1"/>
  <c r="AB12" i="12" s="1"/>
  <c r="AB11" i="12" a="1"/>
  <c r="AB11" i="12" s="1"/>
  <c r="AB10" i="12" a="1"/>
  <c r="AB10" i="12" s="1"/>
  <c r="AB9" i="12" a="1"/>
  <c r="AB9" i="12" s="1"/>
  <c r="C11" i="5" l="1"/>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O38" i="5" l="1"/>
  <c r="AA38" i="5"/>
  <c r="O39" i="5"/>
  <c r="AA39" i="5"/>
  <c r="O40" i="5"/>
  <c r="AA40" i="5"/>
  <c r="O41" i="5"/>
  <c r="AA41" i="5"/>
  <c r="O42" i="5"/>
  <c r="AA42" i="5"/>
  <c r="O43" i="5"/>
  <c r="AA43" i="5"/>
  <c r="O44" i="5"/>
  <c r="AA44" i="5"/>
  <c r="O45" i="5"/>
  <c r="AA45" i="5"/>
  <c r="O46" i="5"/>
  <c r="AA46" i="5"/>
  <c r="O47" i="5"/>
  <c r="AA47" i="5"/>
  <c r="O48" i="5"/>
  <c r="AA48" i="5"/>
  <c r="O49" i="5"/>
  <c r="AA49" i="5"/>
  <c r="O50" i="5"/>
  <c r="AA50" i="5"/>
  <c r="O51" i="5"/>
  <c r="AA51" i="5"/>
  <c r="O52" i="5"/>
  <c r="AA52" i="5"/>
  <c r="O53" i="5"/>
  <c r="AA53" i="5"/>
  <c r="O54" i="5"/>
  <c r="AA54" i="5"/>
  <c r="O55" i="5"/>
  <c r="AA55" i="5"/>
  <c r="O56" i="5"/>
  <c r="AA56" i="5"/>
  <c r="O57" i="5"/>
  <c r="AA57" i="5"/>
  <c r="AA5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58" i="5"/>
  <c r="B10" i="5" l="1"/>
  <c r="C10" i="5"/>
  <c r="AD9" i="12"/>
  <c r="AT37" i="3" a="1"/>
  <c r="AT37" i="3" s="1"/>
  <c r="AT40" i="3" a="1"/>
  <c r="AT40" i="3" s="1"/>
  <c r="AT36" i="3" a="1"/>
  <c r="AT36" i="3" s="1"/>
  <c r="AT56" i="3" a="1"/>
  <c r="AT56" i="3" s="1"/>
  <c r="AT31" i="3" a="1"/>
  <c r="AT31" i="3" s="1"/>
  <c r="AT27" i="3" a="1"/>
  <c r="AT27" i="3" s="1"/>
  <c r="AT32" i="3" a="1"/>
  <c r="AT32" i="3" s="1"/>
  <c r="AT47" i="3" a="1"/>
  <c r="AT47" i="3" s="1"/>
  <c r="AT13" i="3" a="1"/>
  <c r="AT13" i="3" s="1"/>
  <c r="AT55" i="3" a="1"/>
  <c r="AT55" i="3" s="1"/>
  <c r="AT33" i="3" a="1"/>
  <c r="AT33" i="3" s="1"/>
  <c r="AT41" i="3" a="1"/>
  <c r="AT41" i="3" s="1"/>
  <c r="AT46" i="3" a="1"/>
  <c r="AT46" i="3" s="1"/>
  <c r="AT54" i="3" a="1"/>
  <c r="AT54" i="3" s="1"/>
  <c r="AT43" i="3" a="1"/>
  <c r="AT43" i="3" s="1"/>
  <c r="AT51" i="3" a="1"/>
  <c r="AT51" i="3" s="1"/>
  <c r="AT26" i="3" a="1"/>
  <c r="AT26" i="3" s="1"/>
  <c r="AT39" i="3" a="1"/>
  <c r="AT39" i="3" s="1"/>
  <c r="AT24" i="3" l="1" a="1"/>
  <c r="AT24" i="3" s="1"/>
  <c r="AT28" i="3" a="1"/>
  <c r="AT28" i="3" s="1"/>
  <c r="AT34" i="3" a="1"/>
  <c r="AT34" i="3" s="1"/>
  <c r="AT57" i="3" a="1"/>
  <c r="AT57" i="3" s="1"/>
  <c r="AT38" i="3" a="1"/>
  <c r="AT38" i="3" s="1"/>
  <c r="AT25" i="3" a="1"/>
  <c r="AT25" i="3" s="1"/>
  <c r="AT35" i="3" a="1"/>
  <c r="AT35" i="3" s="1"/>
  <c r="AT42" i="3" a="1"/>
  <c r="AT42" i="3" s="1"/>
  <c r="AT45" i="3" a="1"/>
  <c r="AT45" i="3" s="1"/>
  <c r="AT58" i="3" a="1"/>
  <c r="AT58" i="3" s="1"/>
  <c r="AT21" i="3" a="1"/>
  <c r="AT21" i="3" s="1"/>
  <c r="AT53" i="3" a="1"/>
  <c r="AT53" i="3" s="1"/>
  <c r="AT12" i="3" a="1"/>
  <c r="AT12" i="3" s="1"/>
  <c r="AT30" i="3" a="1"/>
  <c r="AT30" i="3" s="1"/>
  <c r="AT29" i="3" a="1"/>
  <c r="AT29" i="3" s="1"/>
  <c r="AT50" i="3" a="1"/>
  <c r="AT50" i="3" s="1"/>
  <c r="AT19" i="3" a="1"/>
  <c r="AT19" i="3" s="1"/>
  <c r="AT52" i="3" a="1"/>
  <c r="AT52" i="3" s="1"/>
  <c r="AT59" i="3" a="1"/>
  <c r="AT59" i="3" s="1"/>
  <c r="AT49" i="3" a="1"/>
  <c r="AT49" i="3" s="1"/>
  <c r="AT44" i="3" a="1"/>
  <c r="AT44" i="3" s="1"/>
  <c r="AT48" i="3" a="1"/>
  <c r="AT48" i="3" s="1"/>
  <c r="AV10" i="3"/>
  <c r="AT10" i="3" a="1"/>
  <c r="AT10" i="3" s="1"/>
  <c r="AT18" i="3" a="1"/>
  <c r="AT18" i="3" s="1"/>
  <c r="AT11" i="3" a="1"/>
  <c r="AT11" i="3" s="1"/>
  <c r="AT17" i="3" a="1"/>
  <c r="AT17" i="3" s="1"/>
  <c r="AT16" i="3" a="1"/>
  <c r="AT16" i="3" s="1"/>
  <c r="AT23" i="3" a="1"/>
  <c r="AT23" i="3" s="1"/>
  <c r="AT22" i="3" a="1"/>
  <c r="AT22" i="3" s="1"/>
  <c r="AT20" i="3" a="1"/>
  <c r="AT20" i="3" s="1"/>
  <c r="AT14" i="3" a="1"/>
  <c r="AT14" i="3" s="1"/>
  <c r="AT15" i="3" a="1"/>
  <c r="AT15" i="3" s="1"/>
</calcChain>
</file>

<file path=xl/comments1.xml><?xml version="1.0" encoding="utf-8"?>
<comments xmlns="http://schemas.openxmlformats.org/spreadsheetml/2006/main">
  <authors>
    <author>石原 佳歩(ISHIHARA Kaho)</author>
    <author>編集２</author>
  </authors>
  <commentList>
    <comment ref="AO4" authorId="0" shapeId="0">
      <text>
        <r>
          <rPr>
            <sz val="9"/>
            <color indexed="81"/>
            <rFont val="MS P ゴシック"/>
            <family val="3"/>
            <charset val="128"/>
          </rPr>
          <t>複数年度での事業実施要望がある場合は、〇をつけてください。</t>
        </r>
      </text>
    </comment>
    <comment ref="M5" authorId="0" shapeId="0">
      <text>
        <r>
          <rPr>
            <sz val="9"/>
            <color indexed="81"/>
            <rFont val="MS P ゴシック"/>
            <family val="3"/>
            <charset val="128"/>
          </rPr>
          <t xml:space="preserve">面積要件を確認するため、記載欄を追加しました。
</t>
        </r>
      </text>
    </comment>
    <comment ref="Q5" authorId="0" shapeId="0">
      <text>
        <r>
          <rPr>
            <sz val="9"/>
            <color indexed="81"/>
            <rFont val="MS P ゴシック"/>
            <family val="3"/>
            <charset val="128"/>
          </rPr>
          <t>複数年度で実施する場合は、計画全体の費用を記載してください。</t>
        </r>
      </text>
    </comment>
    <comment ref="V5" authorId="0" shapeId="0">
      <text>
        <r>
          <rPr>
            <sz val="9"/>
            <color indexed="81"/>
            <rFont val="MS P ゴシック"/>
            <family val="3"/>
            <charset val="128"/>
          </rPr>
          <t>加速化の事業を活用する場合は記入してください。</t>
        </r>
      </text>
    </comment>
    <comment ref="S6" authorId="0" shapeId="0">
      <text>
        <r>
          <rPr>
            <sz val="9"/>
            <color indexed="81"/>
            <rFont val="MS P ゴシック"/>
            <family val="3"/>
            <charset val="128"/>
          </rPr>
          <t>加速化の事業の都道府県負担分については、V列に記入してください。</t>
        </r>
      </text>
    </comment>
    <comment ref="U6" authorId="0" shapeId="0">
      <text>
        <r>
          <rPr>
            <sz val="9"/>
            <color indexed="81"/>
            <rFont val="MS P ゴシック"/>
            <family val="3"/>
            <charset val="128"/>
          </rPr>
          <t>自己負担の額を記載してください。</t>
        </r>
      </text>
    </comment>
    <comment ref="Z6" authorId="0" shapeId="0">
      <text>
        <r>
          <rPr>
            <sz val="9"/>
            <color indexed="81"/>
            <rFont val="MS P ゴシック"/>
            <family val="3"/>
            <charset val="128"/>
          </rPr>
          <t xml:space="preserve">類別とポイントは半角で入れてください。
</t>
        </r>
      </text>
    </comment>
    <comment ref="K8" authorId="1" shapeId="0">
      <text>
        <r>
          <rPr>
            <sz val="9"/>
            <color indexed="81"/>
            <rFont val="MS P ゴシック"/>
            <family val="3"/>
            <charset val="128"/>
          </rPr>
          <t>凡例
【該当施設の名称】
・建屋（新設又は改修・面積）
・施設区分の２段目の施設名（導入設備と能力）
※施設区分に複数記載した場合は、それぞれどの分かわかるように記載してください。</t>
        </r>
      </text>
    </comment>
    <comment ref="AQ8" authorId="0" shapeId="0">
      <text>
        <r>
          <rPr>
            <sz val="9"/>
            <color indexed="81"/>
            <rFont val="MS P ゴシック"/>
            <family val="3"/>
            <charset val="128"/>
          </rPr>
          <t>耐用年数経過加算ポイントを活用した場合には判定基準となる年数、基本計画推進加算又は特別加算ポイントを使った場合にはどのポイントを活用したのか記載ください。</t>
        </r>
      </text>
    </comment>
  </commentList>
</comments>
</file>

<file path=xl/comments2.xml><?xml version="1.0" encoding="utf-8"?>
<comments xmlns="http://schemas.openxmlformats.org/spreadsheetml/2006/main">
  <authors>
    <author>石原 佳歩(ISHIHARA Kaho)</author>
  </authors>
  <commentList>
    <comment ref="J6" authorId="0" shapeId="0">
      <text>
        <r>
          <rPr>
            <sz val="9"/>
            <color indexed="81"/>
            <rFont val="MS P ゴシック"/>
            <family val="3"/>
            <charset val="128"/>
          </rPr>
          <t xml:space="preserve">各年度で実施する内容を記載してください。
</t>
        </r>
      </text>
    </comment>
  </commentList>
</comments>
</file>

<file path=xl/comments3.xml><?xml version="1.0" encoding="utf-8"?>
<comments xmlns="http://schemas.openxmlformats.org/spreadsheetml/2006/main">
  <authors>
    <author>石原 佳歩(ISHIHARA Kaho)</author>
  </authors>
  <commentList>
    <comment ref="H7" authorId="0" shapeId="0">
      <text>
        <r>
          <rPr>
            <sz val="9"/>
            <color indexed="81"/>
            <rFont val="MS P ゴシック"/>
            <family val="3"/>
            <charset val="128"/>
          </rPr>
          <t>現状値及び目標値と、目標数値の考え方の年度が一致しているかをよく確認してください。</t>
        </r>
      </text>
    </comment>
    <comment ref="J7" authorId="0" shapeId="0">
      <text>
        <r>
          <rPr>
            <sz val="9"/>
            <color indexed="81"/>
            <rFont val="MS P ゴシック"/>
            <family val="3"/>
            <charset val="128"/>
          </rPr>
          <t>計算して算出する項目については、その計算方法を記載。また、計算にあたっては単位を記載してください。
最終的に算出されたポイントには下線を引いてください。</t>
        </r>
      </text>
    </comment>
    <comment ref="V7" authorId="0" shapeId="0">
      <text>
        <r>
          <rPr>
            <sz val="9"/>
            <color indexed="81"/>
            <rFont val="MS P ゴシック"/>
            <family val="3"/>
            <charset val="128"/>
          </rPr>
          <t>計算後の小数点以下は小数点第１位まで記載することとし、第２位以下は切り捨てること。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<sst xmlns="http://schemas.openxmlformats.org/spreadsheetml/2006/main" count="661" uniqueCount="270">
  <si>
    <t>市町村名</t>
    <rPh sb="0" eb="3">
      <t>シチョウソン</t>
    </rPh>
    <rPh sb="3" eb="4">
      <t>メイ</t>
    </rPh>
    <phoneticPr fontId="5"/>
  </si>
  <si>
    <t>完了年月日</t>
    <rPh sb="0" eb="2">
      <t>カンリョウ</t>
    </rPh>
    <rPh sb="2" eb="5">
      <t>ネンガッピ</t>
    </rPh>
    <phoneticPr fontId="5"/>
  </si>
  <si>
    <t>備考</t>
    <rPh sb="0" eb="2">
      <t>ビコウ</t>
    </rPh>
    <phoneticPr fontId="5"/>
  </si>
  <si>
    <t>果樹</t>
    <rPh sb="0" eb="2">
      <t>カジュ</t>
    </rPh>
    <phoneticPr fontId="5"/>
  </si>
  <si>
    <t>野菜</t>
    <rPh sb="0" eb="2">
      <t>ヤサイ</t>
    </rPh>
    <phoneticPr fontId="5"/>
  </si>
  <si>
    <t>花き</t>
    <rPh sb="0" eb="1">
      <t>カ</t>
    </rPh>
    <phoneticPr fontId="5"/>
  </si>
  <si>
    <t>目標</t>
    <rPh sb="0" eb="2">
      <t>モクヒョウ</t>
    </rPh>
    <phoneticPr fontId="5"/>
  </si>
  <si>
    <t>番号</t>
    <rPh sb="0" eb="2">
      <t>バンゴウ</t>
    </rPh>
    <phoneticPr fontId="5"/>
  </si>
  <si>
    <t>都道府県名</t>
    <rPh sb="0" eb="4">
      <t>トドウフケン</t>
    </rPh>
    <rPh sb="4" eb="5">
      <t>メイ</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</si>
  <si>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</si>
  <si>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</si>
  <si>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</si>
  <si>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</si>
  <si>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</si>
  <si>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</si>
  <si>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</si>
  <si>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</si>
  <si>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</si>
  <si>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</si>
  <si>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</si>
  <si>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</si>
  <si>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</si>
  <si>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</si>
  <si>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</si>
  <si>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静岡県</t>
  </si>
  <si>
    <t>新潟県</t>
  </si>
  <si>
    <t>富山県</t>
  </si>
  <si>
    <t>石川県</t>
  </si>
  <si>
    <t>福井県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</si>
  <si>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</si>
  <si>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</si>
  <si>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</si>
  <si>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</si>
  <si>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</si>
  <si>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</si>
  <si>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</si>
  <si>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</si>
  <si>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</si>
  <si>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</si>
  <si>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</si>
  <si>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</si>
  <si>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</si>
  <si>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</si>
  <si>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</si>
  <si>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</si>
  <si>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</si>
  <si>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</si>
  <si>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</si>
  <si>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</si>
  <si>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</si>
  <si>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</si>
  <si>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</si>
  <si>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</si>
  <si>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</si>
  <si>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</si>
  <si>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農産物処理加工施設</t>
    <rPh sb="0" eb="3">
      <t>ノウサンブツ</t>
    </rPh>
    <rPh sb="3" eb="5">
      <t>ショリ</t>
    </rPh>
    <rPh sb="5" eb="7">
      <t>カコウ</t>
    </rPh>
    <rPh sb="7" eb="9">
      <t>シセツ</t>
    </rPh>
    <phoneticPr fontId="5"/>
  </si>
  <si>
    <t>集出荷貯蔵施設</t>
    <rPh sb="0" eb="1">
      <t>シュウ</t>
    </rPh>
    <rPh sb="1" eb="3">
      <t>シュッカ</t>
    </rPh>
    <rPh sb="3" eb="5">
      <t>チョゾウ</t>
    </rPh>
    <rPh sb="5" eb="7">
      <t>シセツ</t>
    </rPh>
    <phoneticPr fontId="5"/>
  </si>
  <si>
    <t>産地管理施設</t>
    <rPh sb="0" eb="2">
      <t>サンチ</t>
    </rPh>
    <rPh sb="2" eb="4">
      <t>カンリ</t>
    </rPh>
    <rPh sb="4" eb="6">
      <t>シセツ</t>
    </rPh>
    <phoneticPr fontId="5"/>
  </si>
  <si>
    <t>用土等供給施設</t>
    <rPh sb="0" eb="2">
      <t>ヨウド</t>
    </rPh>
    <rPh sb="2" eb="3">
      <t>トウ</t>
    </rPh>
    <rPh sb="3" eb="5">
      <t>キョウキュウ</t>
    </rPh>
    <rPh sb="5" eb="7">
      <t>シセツ</t>
    </rPh>
    <phoneticPr fontId="5"/>
  </si>
  <si>
    <t>農業廃棄物処理施設</t>
    <rPh sb="0" eb="2">
      <t>ノウギョウ</t>
    </rPh>
    <rPh sb="2" eb="5">
      <t>ハイキブツ</t>
    </rPh>
    <rPh sb="5" eb="7">
      <t>ショリ</t>
    </rPh>
    <rPh sb="7" eb="9">
      <t>シセツ</t>
    </rPh>
    <phoneticPr fontId="5"/>
  </si>
  <si>
    <t>生産技術高度化施設</t>
    <rPh sb="0" eb="2">
      <t>セイサン</t>
    </rPh>
    <rPh sb="2" eb="4">
      <t>ギジュツ</t>
    </rPh>
    <rPh sb="4" eb="7">
      <t>コウドカ</t>
    </rPh>
    <rPh sb="7" eb="9">
      <t>シセツ</t>
    </rPh>
    <phoneticPr fontId="5"/>
  </si>
  <si>
    <t>種子種苗生産関連施設</t>
    <rPh sb="0" eb="2">
      <t>シュシ</t>
    </rPh>
    <rPh sb="2" eb="4">
      <t>シュビョウ</t>
    </rPh>
    <rPh sb="4" eb="6">
      <t>セイサン</t>
    </rPh>
    <rPh sb="6" eb="8">
      <t>カンレン</t>
    </rPh>
    <rPh sb="8" eb="10">
      <t>シセツ</t>
    </rPh>
    <phoneticPr fontId="5"/>
  </si>
  <si>
    <t>有機物・処理利用施設</t>
    <rPh sb="0" eb="3">
      <t>ユウキブツ</t>
    </rPh>
    <rPh sb="4" eb="6">
      <t>ショリ</t>
    </rPh>
    <rPh sb="6" eb="8">
      <t>リヨウ</t>
    </rPh>
    <rPh sb="8" eb="10">
      <t>シセツ</t>
    </rPh>
    <phoneticPr fontId="5"/>
  </si>
  <si>
    <t>土地利用型作物（稲）</t>
    <rPh sb="0" eb="4">
      <t>トチリヨウ</t>
    </rPh>
    <rPh sb="4" eb="5">
      <t>ガタ</t>
    </rPh>
    <rPh sb="5" eb="7">
      <t>サクモツ</t>
    </rPh>
    <rPh sb="8" eb="9">
      <t>イネ</t>
    </rPh>
    <phoneticPr fontId="5"/>
  </si>
  <si>
    <t>畑作物・地域特産物（茶）</t>
    <rPh sb="0" eb="2">
      <t>ハタサク</t>
    </rPh>
    <rPh sb="2" eb="3">
      <t>モツ</t>
    </rPh>
    <rPh sb="4" eb="6">
      <t>チイキ</t>
    </rPh>
    <rPh sb="6" eb="9">
      <t>トクサンブツ</t>
    </rPh>
    <rPh sb="10" eb="11">
      <t>チャ</t>
    </rPh>
    <phoneticPr fontId="5"/>
  </si>
  <si>
    <t>乾燥調製施設</t>
    <rPh sb="0" eb="2">
      <t>カンソウ</t>
    </rPh>
    <rPh sb="2" eb="4">
      <t>チョウセイ</t>
    </rPh>
    <rPh sb="4" eb="6">
      <t>シセツ</t>
    </rPh>
    <phoneticPr fontId="5"/>
  </si>
  <si>
    <t>穀類乾燥調製貯蔵施設</t>
    <rPh sb="0" eb="2">
      <t>コクルイ</t>
    </rPh>
    <rPh sb="2" eb="4">
      <t>カンソウ</t>
    </rPh>
    <rPh sb="4" eb="6">
      <t>チョウセイ</t>
    </rPh>
    <rPh sb="6" eb="8">
      <t>チョゾウ</t>
    </rPh>
    <rPh sb="8" eb="10">
      <t>シセツ</t>
    </rPh>
    <phoneticPr fontId="5"/>
  </si>
  <si>
    <t>○○市</t>
    <rPh sb="0" eb="3">
      <t>マルマルシ</t>
    </rPh>
    <phoneticPr fontId="5"/>
  </si>
  <si>
    <t>施設区分</t>
    <rPh sb="0" eb="2">
      <t>シセツ</t>
    </rPh>
    <rPh sb="2" eb="4">
      <t>クブン</t>
    </rPh>
    <phoneticPr fontId="5"/>
  </si>
  <si>
    <t>※本調査表の作成にあたっては、表下の〈記入上の注意〉を十分に確認の上、記入願います。</t>
    <rPh sb="1" eb="2">
      <t>ホン</t>
    </rPh>
    <rPh sb="2" eb="5">
      <t>チョウサヒョウ</t>
    </rPh>
    <rPh sb="6" eb="8">
      <t>サクセイ</t>
    </rPh>
    <rPh sb="15" eb="16">
      <t>ヒョウ</t>
    </rPh>
    <rPh sb="16" eb="17">
      <t>シタ</t>
    </rPh>
    <rPh sb="19" eb="21">
      <t>キニュウ</t>
    </rPh>
    <rPh sb="21" eb="22">
      <t>ジョウ</t>
    </rPh>
    <rPh sb="23" eb="25">
      <t>チュウイ</t>
    </rPh>
    <rPh sb="27" eb="29">
      <t>ジュウブン</t>
    </rPh>
    <rPh sb="30" eb="32">
      <t>カクニン</t>
    </rPh>
    <rPh sb="33" eb="34">
      <t>ウエ</t>
    </rPh>
    <rPh sb="35" eb="37">
      <t>キニュウ</t>
    </rPh>
    <rPh sb="37" eb="38">
      <t>ネガ</t>
    </rPh>
    <phoneticPr fontId="5"/>
  </si>
  <si>
    <t>○○農業協同組合</t>
    <rPh sb="2" eb="4">
      <t>ノウギョウ</t>
    </rPh>
    <rPh sb="4" eb="6">
      <t>キョウドウ</t>
    </rPh>
    <rPh sb="6" eb="8">
      <t>クミアイ</t>
    </rPh>
    <phoneticPr fontId="5"/>
  </si>
  <si>
    <t>取組主体の種類</t>
    <rPh sb="0" eb="2">
      <t>トリクミ</t>
    </rPh>
    <rPh sb="2" eb="4">
      <t>シュタイ</t>
    </rPh>
    <rPh sb="5" eb="7">
      <t>シュルイ</t>
    </rPh>
    <phoneticPr fontId="5"/>
  </si>
  <si>
    <t>都道府県</t>
    <rPh sb="0" eb="4">
      <t>トドウフケン</t>
    </rPh>
    <phoneticPr fontId="5"/>
  </si>
  <si>
    <t>市町村</t>
    <rPh sb="0" eb="3">
      <t>シチョウソン</t>
    </rPh>
    <phoneticPr fontId="5"/>
  </si>
  <si>
    <t>公社</t>
    <rPh sb="0" eb="2">
      <t>コウシャ</t>
    </rPh>
    <phoneticPr fontId="5"/>
  </si>
  <si>
    <t>土地改良区</t>
    <rPh sb="0" eb="2">
      <t>トチ</t>
    </rPh>
    <rPh sb="2" eb="5">
      <t>カイリョウク</t>
    </rPh>
    <phoneticPr fontId="5"/>
  </si>
  <si>
    <t>民間事業者</t>
    <rPh sb="0" eb="2">
      <t>ミンカン</t>
    </rPh>
    <rPh sb="2" eb="5">
      <t>ジギョウシャ</t>
    </rPh>
    <phoneticPr fontId="5"/>
  </si>
  <si>
    <t>（株）○○</t>
    <rPh sb="0" eb="3">
      <t>カブ</t>
    </rPh>
    <phoneticPr fontId="5"/>
  </si>
  <si>
    <t>現況等</t>
    <rPh sb="0" eb="2">
      <t>ゲンキョウ</t>
    </rPh>
    <rPh sb="2" eb="3">
      <t>トウ</t>
    </rPh>
    <phoneticPr fontId="5"/>
  </si>
  <si>
    <r>
      <t xml:space="preserve">管轄局
</t>
    </r>
    <r>
      <rPr>
        <sz val="8"/>
        <color rgb="FFFF0000"/>
        <rFont val="ＭＳ Ｐゴシック"/>
        <family val="3"/>
        <charset val="128"/>
      </rPr>
      <t>（リストから選択）</t>
    </r>
    <rPh sb="0" eb="2">
      <t>カンカツ</t>
    </rPh>
    <rPh sb="2" eb="3">
      <t>キョク</t>
    </rPh>
    <phoneticPr fontId="5"/>
  </si>
  <si>
    <r>
      <t xml:space="preserve">都道府県名
</t>
    </r>
    <r>
      <rPr>
        <sz val="8"/>
        <color rgb="FFFF0000"/>
        <rFont val="ＭＳ Ｐゴシック"/>
        <family val="3"/>
        <charset val="128"/>
      </rPr>
      <t>（リストから選択）</t>
    </r>
    <rPh sb="0" eb="4">
      <t>トドウフケン</t>
    </rPh>
    <rPh sb="4" eb="5">
      <t>メイ</t>
    </rPh>
    <phoneticPr fontId="5"/>
  </si>
  <si>
    <t>事業内容</t>
    <rPh sb="0" eb="2">
      <t>ジギョウ</t>
    </rPh>
    <rPh sb="2" eb="4">
      <t>ナイヨウ</t>
    </rPh>
    <phoneticPr fontId="5"/>
  </si>
  <si>
    <r>
      <t xml:space="preserve">上限事業費対象の単位当たり事業費
</t>
    </r>
    <r>
      <rPr>
        <sz val="8"/>
        <color rgb="FFFF0000"/>
        <rFont val="ＭＳ Ｐゴシック"/>
        <family val="3"/>
        <charset val="128"/>
      </rPr>
      <t>（単位を記入すること）</t>
    </r>
    <rPh sb="0" eb="2">
      <t>ジョウゲン</t>
    </rPh>
    <rPh sb="2" eb="5">
      <t>ジギョウヒ</t>
    </rPh>
    <rPh sb="5" eb="7">
      <t>タイショウ</t>
    </rPh>
    <rPh sb="8" eb="10">
      <t>タンイ</t>
    </rPh>
    <rPh sb="10" eb="11">
      <t>ア</t>
    </rPh>
    <rPh sb="13" eb="16">
      <t>ジギョウヒ</t>
    </rPh>
    <phoneticPr fontId="5"/>
  </si>
  <si>
    <t>施設の種類</t>
    <rPh sb="0" eb="2">
      <t>シセツ</t>
    </rPh>
    <rPh sb="3" eb="5">
      <t>シュルイ</t>
    </rPh>
    <phoneticPr fontId="5"/>
  </si>
  <si>
    <t>主な整備内容</t>
    <rPh sb="0" eb="1">
      <t>オモ</t>
    </rPh>
    <rPh sb="2" eb="4">
      <t>セイビ</t>
    </rPh>
    <rPh sb="4" eb="6">
      <t>ナイヨウ</t>
    </rPh>
    <phoneticPr fontId="5"/>
  </si>
  <si>
    <t>年間処理能力等</t>
    <rPh sb="0" eb="2">
      <t>ネンカン</t>
    </rPh>
    <rPh sb="2" eb="4">
      <t>ショリ</t>
    </rPh>
    <rPh sb="4" eb="6">
      <t>ノウリョク</t>
    </rPh>
    <rPh sb="6" eb="7">
      <t>ナド</t>
    </rPh>
    <phoneticPr fontId="5"/>
  </si>
  <si>
    <t>事業費
（円）</t>
    <rPh sb="0" eb="3">
      <t>ジギョウヒ</t>
    </rPh>
    <rPh sb="5" eb="6">
      <t>エン</t>
    </rPh>
    <phoneticPr fontId="5"/>
  </si>
  <si>
    <t>成果目標Ⅰ
ポイント</t>
    <phoneticPr fontId="5"/>
  </si>
  <si>
    <t>成果目標Ⅱ
ポイント</t>
    <phoneticPr fontId="5"/>
  </si>
  <si>
    <t>その他
（円）</t>
    <rPh sb="2" eb="3">
      <t>タ</t>
    </rPh>
    <rPh sb="5" eb="6">
      <t>エン</t>
    </rPh>
    <phoneticPr fontId="5"/>
  </si>
  <si>
    <t>取組主体名</t>
    <phoneticPr fontId="5"/>
  </si>
  <si>
    <r>
      <t xml:space="preserve">施設区分
</t>
    </r>
    <r>
      <rPr>
        <sz val="8"/>
        <color rgb="FFFF0000"/>
        <rFont val="ＭＳ Ｐゴシック"/>
        <family val="3"/>
        <charset val="128"/>
      </rPr>
      <t>（リストから選択）</t>
    </r>
    <rPh sb="0" eb="2">
      <t>シセツ</t>
    </rPh>
    <rPh sb="2" eb="4">
      <t>クブン</t>
    </rPh>
    <phoneticPr fontId="5"/>
  </si>
  <si>
    <t>局名</t>
    <rPh sb="0" eb="2">
      <t>キョクメイ</t>
    </rPh>
    <phoneticPr fontId="5"/>
  </si>
  <si>
    <r>
      <t xml:space="preserve">取組主体の
種　類
</t>
    </r>
    <r>
      <rPr>
        <sz val="8"/>
        <color rgb="FFFF0000"/>
        <rFont val="ＭＳ Ｐゴシック"/>
        <family val="3"/>
        <charset val="128"/>
      </rPr>
      <t>（リストから選択）</t>
    </r>
    <rPh sb="0" eb="2">
      <t>トリクミ</t>
    </rPh>
    <rPh sb="2" eb="4">
      <t>シュタイ</t>
    </rPh>
    <rPh sb="6" eb="7">
      <t>シュ</t>
    </rPh>
    <rPh sb="8" eb="9">
      <t>タグイ</t>
    </rPh>
    <phoneticPr fontId="5"/>
  </si>
  <si>
    <t>作物区分</t>
    <phoneticPr fontId="5"/>
  </si>
  <si>
    <t>土地利用型作物（稲以外）</t>
    <rPh sb="0" eb="4">
      <t>トチリヨウ</t>
    </rPh>
    <rPh sb="4" eb="5">
      <t>ガタ</t>
    </rPh>
    <rPh sb="5" eb="7">
      <t>サクモツ</t>
    </rPh>
    <rPh sb="8" eb="9">
      <t>イネ</t>
    </rPh>
    <rPh sb="9" eb="11">
      <t>イガイ</t>
    </rPh>
    <phoneticPr fontId="5"/>
  </si>
  <si>
    <t>畑作物・地域特産物（茶以外）</t>
    <rPh sb="0" eb="2">
      <t>ハタサク</t>
    </rPh>
    <rPh sb="2" eb="3">
      <t>モツ</t>
    </rPh>
    <rPh sb="4" eb="6">
      <t>チイキ</t>
    </rPh>
    <rPh sb="6" eb="9">
      <t>トクサンブツ</t>
    </rPh>
    <rPh sb="10" eb="11">
      <t>チャ</t>
    </rPh>
    <rPh sb="11" eb="13">
      <t>イガイ</t>
    </rPh>
    <phoneticPr fontId="5"/>
  </si>
  <si>
    <t>新規区分</t>
    <rPh sb="0" eb="2">
      <t>シンキ</t>
    </rPh>
    <rPh sb="2" eb="4">
      <t>クブン</t>
    </rPh>
    <phoneticPr fontId="5"/>
  </si>
  <si>
    <t>国　費
要望額
（円）</t>
    <rPh sb="0" eb="1">
      <t>クニ</t>
    </rPh>
    <rPh sb="2" eb="3">
      <t>ヒ</t>
    </rPh>
    <rPh sb="4" eb="6">
      <t>ヨウボウ</t>
    </rPh>
    <rPh sb="6" eb="7">
      <t>ガク</t>
    </rPh>
    <rPh sb="9" eb="10">
      <t>エン</t>
    </rPh>
    <phoneticPr fontId="5"/>
  </si>
  <si>
    <t>成果目標</t>
    <phoneticPr fontId="5"/>
  </si>
  <si>
    <t>県
内
優
先
順
位</t>
    <phoneticPr fontId="5"/>
  </si>
  <si>
    <t>対象作物</t>
    <rPh sb="0" eb="2">
      <t>タイショウ</t>
    </rPh>
    <rPh sb="2" eb="4">
      <t>サクモツ</t>
    </rPh>
    <phoneticPr fontId="5"/>
  </si>
  <si>
    <t>野菜（特用林産物）</t>
    <rPh sb="0" eb="2">
      <t>ヤサイ</t>
    </rPh>
    <rPh sb="3" eb="5">
      <t>トクヨウ</t>
    </rPh>
    <rPh sb="5" eb="7">
      <t>リンサン</t>
    </rPh>
    <rPh sb="7" eb="8">
      <t>ブツ</t>
    </rPh>
    <phoneticPr fontId="5"/>
  </si>
  <si>
    <t>農業者の組織する団体</t>
    <rPh sb="0" eb="3">
      <t>ノウギョウシャ</t>
    </rPh>
    <rPh sb="4" eb="6">
      <t>ソシキ</t>
    </rPh>
    <rPh sb="8" eb="10">
      <t>ダンタイ</t>
    </rPh>
    <phoneticPr fontId="5"/>
  </si>
  <si>
    <t>食品事業者</t>
    <rPh sb="0" eb="2">
      <t>ショクヒン</t>
    </rPh>
    <rPh sb="2" eb="4">
      <t>ジギョウ</t>
    </rPh>
    <rPh sb="4" eb="5">
      <t>シャ</t>
    </rPh>
    <phoneticPr fontId="5"/>
  </si>
  <si>
    <t>流通業者</t>
    <rPh sb="0" eb="2">
      <t>リュウツウ</t>
    </rPh>
    <rPh sb="2" eb="4">
      <t>ギョウシャ</t>
    </rPh>
    <phoneticPr fontId="5"/>
  </si>
  <si>
    <t>特認団体</t>
    <rPh sb="0" eb="2">
      <t>トクニン</t>
    </rPh>
    <rPh sb="2" eb="4">
      <t>ダンタイ</t>
    </rPh>
    <phoneticPr fontId="5"/>
  </si>
  <si>
    <t>コンソーシアム</t>
    <phoneticPr fontId="5"/>
  </si>
  <si>
    <t>中間事業者</t>
    <rPh sb="0" eb="2">
      <t>チュウカン</t>
    </rPh>
    <rPh sb="2" eb="5">
      <t>ジギョウシャ</t>
    </rPh>
    <phoneticPr fontId="5"/>
  </si>
  <si>
    <t>類別</t>
    <rPh sb="0" eb="2">
      <t>ルイベツ</t>
    </rPh>
    <phoneticPr fontId="5"/>
  </si>
  <si>
    <t>育苗施設</t>
    <rPh sb="0" eb="2">
      <t>イクビョウ</t>
    </rPh>
    <rPh sb="2" eb="4">
      <t>シセツ</t>
    </rPh>
    <phoneticPr fontId="5"/>
  </si>
  <si>
    <t>北海道農政事務所</t>
    <rPh sb="0" eb="3">
      <t>ホッカイドウ</t>
    </rPh>
    <rPh sb="3" eb="8">
      <t>ノウセイジムショ</t>
    </rPh>
    <phoneticPr fontId="5"/>
  </si>
  <si>
    <t>東北農政局</t>
    <rPh sb="0" eb="2">
      <t>トウホク</t>
    </rPh>
    <phoneticPr fontId="5"/>
  </si>
  <si>
    <t>関東農政局</t>
    <rPh sb="0" eb="2">
      <t>カントウ</t>
    </rPh>
    <phoneticPr fontId="5"/>
  </si>
  <si>
    <t>北陸農政局</t>
    <rPh sb="0" eb="2">
      <t>ホクリク</t>
    </rPh>
    <phoneticPr fontId="5"/>
  </si>
  <si>
    <t>東海農政局</t>
    <rPh sb="0" eb="2">
      <t>トウカイ</t>
    </rPh>
    <phoneticPr fontId="5"/>
  </si>
  <si>
    <t>近畿農政局</t>
    <rPh sb="0" eb="2">
      <t>キンキ</t>
    </rPh>
    <phoneticPr fontId="5"/>
  </si>
  <si>
    <t>中国四国農政局</t>
    <rPh sb="0" eb="4">
      <t>チュウゴクシコク</t>
    </rPh>
    <rPh sb="4" eb="7">
      <t>ノウセイキョク</t>
    </rPh>
    <phoneticPr fontId="5"/>
  </si>
  <si>
    <t>九州農政局</t>
    <rPh sb="0" eb="2">
      <t>キュウシュウ</t>
    </rPh>
    <phoneticPr fontId="5"/>
  </si>
  <si>
    <t>沖縄総合事務局</t>
    <rPh sb="0" eb="2">
      <t>オキナワ</t>
    </rPh>
    <rPh sb="2" eb="7">
      <t>ソウゴウジムキョク</t>
    </rPh>
    <phoneticPr fontId="5"/>
  </si>
  <si>
    <t>番号</t>
    <rPh sb="0" eb="1">
      <t>バン</t>
    </rPh>
    <rPh sb="1" eb="2">
      <t>ゴウ</t>
    </rPh>
    <phoneticPr fontId="5"/>
  </si>
  <si>
    <t>（設定基準・項目）
（取組主体の現況）</t>
    <rPh sb="14" eb="16">
      <t>トリクミ</t>
    </rPh>
    <phoneticPr fontId="5"/>
  </si>
  <si>
    <t>（令和○年）</t>
    <rPh sb="1" eb="3">
      <t>レイワ</t>
    </rPh>
    <rPh sb="4" eb="5">
      <t>ネン</t>
    </rPh>
    <phoneticPr fontId="5"/>
  </si>
  <si>
    <t>合
計</t>
    <rPh sb="0" eb="1">
      <t>ゴウ</t>
    </rPh>
    <rPh sb="2" eb="3">
      <t>ケイ</t>
    </rPh>
    <phoneticPr fontId="5"/>
  </si>
  <si>
    <t>現
況</t>
    <rPh sb="0" eb="1">
      <t>ウツツ</t>
    </rPh>
    <rPh sb="2" eb="3">
      <t>キョウ</t>
    </rPh>
    <phoneticPr fontId="5"/>
  </si>
  <si>
    <t>目
標</t>
    <rPh sb="0" eb="1">
      <t>メ</t>
    </rPh>
    <rPh sb="2" eb="3">
      <t>ヒョウ</t>
    </rPh>
    <phoneticPr fontId="5"/>
  </si>
  <si>
    <t>事後評価の検証方法</t>
    <rPh sb="0" eb="2">
      <t>ジゴ</t>
    </rPh>
    <rPh sb="2" eb="4">
      <t>ヒョウカ</t>
    </rPh>
    <rPh sb="5" eb="7">
      <t>ケンショウ</t>
    </rPh>
    <rPh sb="7" eb="9">
      <t>ホウホウ</t>
    </rPh>
    <phoneticPr fontId="5"/>
  </si>
  <si>
    <t>目標数値の考え方</t>
    <rPh sb="0" eb="2">
      <t>モクヒョウ</t>
    </rPh>
    <rPh sb="2" eb="4">
      <t>スウチ</t>
    </rPh>
    <rPh sb="5" eb="6">
      <t>カンガ</t>
    </rPh>
    <rPh sb="7" eb="8">
      <t>カタ</t>
    </rPh>
    <phoneticPr fontId="5"/>
  </si>
  <si>
    <t>増減率等</t>
    <rPh sb="0" eb="2">
      <t>ゾウゲン</t>
    </rPh>
    <rPh sb="2" eb="3">
      <t>リツ</t>
    </rPh>
    <rPh sb="3" eb="4">
      <t>トウ</t>
    </rPh>
    <phoneticPr fontId="5"/>
  </si>
  <si>
    <t>目標値</t>
    <rPh sb="0" eb="3">
      <t>モクヒョウチ</t>
    </rPh>
    <phoneticPr fontId="5"/>
  </si>
  <si>
    <t>現状値</t>
    <rPh sb="0" eb="2">
      <t>ゲンジョウ</t>
    </rPh>
    <rPh sb="2" eb="3">
      <t>チ</t>
    </rPh>
    <phoneticPr fontId="5"/>
  </si>
  <si>
    <t>ポイント</t>
    <phoneticPr fontId="5"/>
  </si>
  <si>
    <t>現況値の内容</t>
    <rPh sb="0" eb="2">
      <t>ゲンキョウ</t>
    </rPh>
    <rPh sb="2" eb="3">
      <t>チ</t>
    </rPh>
    <rPh sb="4" eb="6">
      <t>ナイヨウ</t>
    </rPh>
    <phoneticPr fontId="5"/>
  </si>
  <si>
    <t>成果目標の内容</t>
    <rPh sb="0" eb="2">
      <t>セイカ</t>
    </rPh>
    <rPh sb="2" eb="4">
      <t>モクヒョウ</t>
    </rPh>
    <rPh sb="5" eb="7">
      <t>ナイヨウ</t>
    </rPh>
    <phoneticPr fontId="5"/>
  </si>
  <si>
    <t>採択基準ポイントⅡ</t>
    <rPh sb="0" eb="2">
      <t>サイタク</t>
    </rPh>
    <rPh sb="2" eb="4">
      <t>キジュン</t>
    </rPh>
    <phoneticPr fontId="5"/>
  </si>
  <si>
    <t>採択基準ポイントⅠ</t>
    <rPh sb="0" eb="2">
      <t>サイタク</t>
    </rPh>
    <rPh sb="2" eb="4">
      <t>キジュン</t>
    </rPh>
    <phoneticPr fontId="5"/>
  </si>
  <si>
    <t>取組
主体名</t>
    <rPh sb="0" eb="2">
      <t>トリクミ</t>
    </rPh>
    <rPh sb="3" eb="5">
      <t>シュタイ</t>
    </rPh>
    <rPh sb="5" eb="6">
      <t>メイ</t>
    </rPh>
    <phoneticPr fontId="5"/>
  </si>
  <si>
    <t>市町村
名</t>
    <rPh sb="0" eb="3">
      <t>シチョウソン</t>
    </rPh>
    <rPh sb="4" eb="5">
      <t>メイ</t>
    </rPh>
    <phoneticPr fontId="5"/>
  </si>
  <si>
    <t>（○○県）</t>
    <rPh sb="3" eb="4">
      <t>ケン</t>
    </rPh>
    <phoneticPr fontId="5"/>
  </si>
  <si>
    <t>長野県</t>
    <rPh sb="0" eb="3">
      <t>ナガノケン</t>
    </rPh>
    <phoneticPr fontId="5"/>
  </si>
  <si>
    <t>様式１</t>
    <rPh sb="0" eb="2">
      <t>ヨウシキ</t>
    </rPh>
    <phoneticPr fontId="5"/>
  </si>
  <si>
    <t>記載例１</t>
    <rPh sb="0" eb="3">
      <t>キサイレイ</t>
    </rPh>
    <phoneticPr fontId="5"/>
  </si>
  <si>
    <t>記載例２</t>
    <rPh sb="0" eb="3">
      <t>キサイレイ</t>
    </rPh>
    <phoneticPr fontId="5"/>
  </si>
  <si>
    <r>
      <t xml:space="preserve">メニュー
</t>
    </r>
    <r>
      <rPr>
        <sz val="6"/>
        <color rgb="FFFF0000"/>
        <rFont val="ＭＳ Ｐゴシック"/>
        <family val="3"/>
        <charset val="128"/>
      </rPr>
      <t>（リストから選択）</t>
    </r>
    <phoneticPr fontId="5"/>
  </si>
  <si>
    <r>
      <t xml:space="preserve">対象作物
</t>
    </r>
    <r>
      <rPr>
        <sz val="8"/>
        <color rgb="FFFF0000"/>
        <rFont val="ＭＳ Ｐゴシック"/>
        <family val="3"/>
        <charset val="128"/>
      </rPr>
      <t>（複数ある場合は「,(半角カンマ)」で区切って記載</t>
    </r>
    <rPh sb="0" eb="2">
      <t>タイショウ</t>
    </rPh>
    <rPh sb="2" eb="4">
      <t>サクモツ</t>
    </rPh>
    <rPh sb="6" eb="8">
      <t>フクスウ</t>
    </rPh>
    <rPh sb="10" eb="12">
      <t>バアイ</t>
    </rPh>
    <rPh sb="16" eb="18">
      <t>ハンカク</t>
    </rPh>
    <rPh sb="24" eb="26">
      <t>クギ</t>
    </rPh>
    <rPh sb="28" eb="30">
      <t>キサイ</t>
    </rPh>
    <phoneticPr fontId="5"/>
  </si>
  <si>
    <t>メニュー</t>
    <phoneticPr fontId="5"/>
  </si>
  <si>
    <t>土地利用型作物（稲）</t>
    <rPh sb="0" eb="5">
      <t>トチリヨウガタ</t>
    </rPh>
    <rPh sb="5" eb="7">
      <t>サクモツ</t>
    </rPh>
    <rPh sb="8" eb="9">
      <t>イネ</t>
    </rPh>
    <phoneticPr fontId="5"/>
  </si>
  <si>
    <t>土地利用型作物（新規需要米）</t>
    <rPh sb="0" eb="5">
      <t>トチリヨウガタ</t>
    </rPh>
    <rPh sb="5" eb="7">
      <t>サクモツ</t>
    </rPh>
    <rPh sb="8" eb="10">
      <t>シンキ</t>
    </rPh>
    <rPh sb="10" eb="12">
      <t>ジュヨウ</t>
    </rPh>
    <rPh sb="12" eb="13">
      <t>コメ</t>
    </rPh>
    <phoneticPr fontId="5"/>
  </si>
  <si>
    <t>土地利用型作物（麦）</t>
    <rPh sb="0" eb="5">
      <t>トチリヨウガタ</t>
    </rPh>
    <rPh sb="5" eb="7">
      <t>サクモツ</t>
    </rPh>
    <rPh sb="8" eb="9">
      <t>ムギ</t>
    </rPh>
    <phoneticPr fontId="5"/>
  </si>
  <si>
    <t>土地利用型（豆類）</t>
    <rPh sb="0" eb="5">
      <t>トチリヨウガタ</t>
    </rPh>
    <rPh sb="6" eb="8">
      <t>マメルイ</t>
    </rPh>
    <phoneticPr fontId="5"/>
  </si>
  <si>
    <t>土地利用型（子実用とうもろこし）</t>
    <rPh sb="0" eb="5">
      <t>トチリヨウガタ</t>
    </rPh>
    <rPh sb="6" eb="9">
      <t>シジツヨウ</t>
    </rPh>
    <phoneticPr fontId="5"/>
  </si>
  <si>
    <t>畑作物・地域特産物（いも類）</t>
    <rPh sb="0" eb="3">
      <t>ハタサクモツ</t>
    </rPh>
    <rPh sb="4" eb="6">
      <t>チイキ</t>
    </rPh>
    <rPh sb="6" eb="9">
      <t>トクサンブツ</t>
    </rPh>
    <rPh sb="12" eb="13">
      <t>ルイ</t>
    </rPh>
    <phoneticPr fontId="5"/>
  </si>
  <si>
    <t>畑作物・地域特産物（甘味資源作物）</t>
  </si>
  <si>
    <t>畑作物・地域特産物（茶）</t>
  </si>
  <si>
    <t>畑作物・地域特産物（いぐさ・畳表）</t>
  </si>
  <si>
    <t>畑作物・地域特産物（その他）</t>
  </si>
  <si>
    <t>国産原材料サプライチェーン構築</t>
    <rPh sb="0" eb="2">
      <t>コクサン</t>
    </rPh>
    <rPh sb="2" eb="5">
      <t>ゲンザイリョウ</t>
    </rPh>
    <rPh sb="13" eb="15">
      <t>コウチク</t>
    </rPh>
    <phoneticPr fontId="5"/>
  </si>
  <si>
    <t>農産物輸出に向けた体制整備</t>
    <rPh sb="0" eb="3">
      <t>ノウサンブツ</t>
    </rPh>
    <rPh sb="3" eb="5">
      <t>ユシュツ</t>
    </rPh>
    <rPh sb="6" eb="7">
      <t>ム</t>
    </rPh>
    <rPh sb="9" eb="11">
      <t>タイセイ</t>
    </rPh>
    <rPh sb="11" eb="13">
      <t>セイビ</t>
    </rPh>
    <phoneticPr fontId="5"/>
  </si>
  <si>
    <t>共通</t>
    <rPh sb="0" eb="2">
      <t>キョウツウ</t>
    </rPh>
    <phoneticPr fontId="5"/>
  </si>
  <si>
    <t>○</t>
    <phoneticPr fontId="5"/>
  </si>
  <si>
    <t>作業列１</t>
    <rPh sb="0" eb="3">
      <t>サギョウレツ</t>
    </rPh>
    <phoneticPr fontId="5"/>
  </si>
  <si>
    <t>作業列２</t>
    <rPh sb="0" eb="3">
      <t>サギョウレツ</t>
    </rPh>
    <phoneticPr fontId="5"/>
  </si>
  <si>
    <t>ポイント計</t>
    <rPh sb="4" eb="5">
      <t>ケイ</t>
    </rPh>
    <phoneticPr fontId="5"/>
  </si>
  <si>
    <t>作業列３</t>
    <rPh sb="0" eb="3">
      <t>サギョウレツ</t>
    </rPh>
    <phoneticPr fontId="5"/>
  </si>
  <si>
    <t>事業協同組合連合会及び事業協同組合</t>
    <rPh sb="0" eb="6">
      <t>ジギョウキョウドウクミアイ</t>
    </rPh>
    <rPh sb="6" eb="9">
      <t>レンゴウカイ</t>
    </rPh>
    <rPh sb="9" eb="10">
      <t>オヨ</t>
    </rPh>
    <rPh sb="11" eb="17">
      <t>ジギョウキョウドウクミアイ</t>
    </rPh>
    <phoneticPr fontId="5"/>
  </si>
  <si>
    <t>消費者団体及び市場関係者</t>
    <rPh sb="0" eb="3">
      <t>ショウヒシャ</t>
    </rPh>
    <rPh sb="3" eb="5">
      <t>ダンタイ</t>
    </rPh>
    <rPh sb="5" eb="6">
      <t>オヨ</t>
    </rPh>
    <rPh sb="7" eb="12">
      <t>シジョウカンケイシャ</t>
    </rPh>
    <phoneticPr fontId="5"/>
  </si>
  <si>
    <r>
      <t xml:space="preserve">再編集約・合理化
</t>
    </r>
    <r>
      <rPr>
        <sz val="8"/>
        <color rgb="FFFF0000"/>
        <rFont val="ＭＳ Ｐゴシック"/>
        <family val="3"/>
        <charset val="128"/>
      </rPr>
      <t>（リストから選択）</t>
    </r>
    <rPh sb="0" eb="2">
      <t>サイヘン</t>
    </rPh>
    <rPh sb="2" eb="4">
      <t>シュウヤク</t>
    </rPh>
    <rPh sb="5" eb="8">
      <t>ゴウリカ</t>
    </rPh>
    <phoneticPr fontId="5"/>
  </si>
  <si>
    <t>再編集約</t>
    <rPh sb="0" eb="4">
      <t>サイヘンシュウヤク</t>
    </rPh>
    <phoneticPr fontId="5"/>
  </si>
  <si>
    <t>合理化</t>
    <rPh sb="0" eb="3">
      <t>ゴウリカ</t>
    </rPh>
    <phoneticPr fontId="5"/>
  </si>
  <si>
    <t>耐用年数
経過加算
ポイント</t>
    <rPh sb="0" eb="4">
      <t>タイヨウネンスウ</t>
    </rPh>
    <rPh sb="5" eb="7">
      <t>ケイカ</t>
    </rPh>
    <rPh sb="7" eb="9">
      <t>カサン</t>
    </rPh>
    <phoneticPr fontId="5"/>
  </si>
  <si>
    <t>再編集約
加算
ポイント</t>
    <rPh sb="0" eb="2">
      <t>サイヘン</t>
    </rPh>
    <rPh sb="2" eb="4">
      <t>シュウヤク</t>
    </rPh>
    <rPh sb="5" eb="7">
      <t>カサン</t>
    </rPh>
    <phoneticPr fontId="5"/>
  </si>
  <si>
    <t>地域計画
加算
ポイント</t>
    <rPh sb="0" eb="4">
      <t>チイキケイカク</t>
    </rPh>
    <rPh sb="5" eb="7">
      <t>カサン</t>
    </rPh>
    <phoneticPr fontId="5"/>
  </si>
  <si>
    <t>基本計画
推進加算
ポイント</t>
    <rPh sb="0" eb="2">
      <t>キホン</t>
    </rPh>
    <rPh sb="2" eb="4">
      <t>ケイカク</t>
    </rPh>
    <rPh sb="5" eb="7">
      <t>スイシン</t>
    </rPh>
    <rPh sb="7" eb="9">
      <t>カサン</t>
    </rPh>
    <phoneticPr fontId="5"/>
  </si>
  <si>
    <t>特別加算
ポイント</t>
    <rPh sb="0" eb="2">
      <t>トクベツ</t>
    </rPh>
    <rPh sb="2" eb="4">
      <t>カサン</t>
    </rPh>
    <phoneticPr fontId="5"/>
  </si>
  <si>
    <t>都道府県
加算
ポイント</t>
    <rPh sb="5" eb="7">
      <t>カサン</t>
    </rPh>
    <phoneticPr fontId="5"/>
  </si>
  <si>
    <t>農作物被害防止施設</t>
    <rPh sb="0" eb="3">
      <t>ノウサクモツ</t>
    </rPh>
    <rPh sb="3" eb="5">
      <t>ヒガイ</t>
    </rPh>
    <rPh sb="5" eb="7">
      <t>ボウシ</t>
    </rPh>
    <rPh sb="7" eb="9">
      <t>シセツ</t>
    </rPh>
    <phoneticPr fontId="5"/>
  </si>
  <si>
    <t>油糧作物処理加工施設</t>
    <rPh sb="0" eb="2">
      <t>ユリョウ</t>
    </rPh>
    <rPh sb="2" eb="4">
      <t>サクモツ</t>
    </rPh>
    <rPh sb="4" eb="6">
      <t>ショリ</t>
    </rPh>
    <rPh sb="6" eb="8">
      <t>カコウ</t>
    </rPh>
    <rPh sb="8" eb="10">
      <t>シセツ</t>
    </rPh>
    <phoneticPr fontId="5"/>
  </si>
  <si>
    <t>バイオディーゼル燃料製造供給施設</t>
    <rPh sb="8" eb="10">
      <t>ネンリョウ</t>
    </rPh>
    <rPh sb="10" eb="16">
      <t>セイゾウキョウキュウシセツ</t>
    </rPh>
    <phoneticPr fontId="5"/>
  </si>
  <si>
    <t>再編集約（土地利用型作物）</t>
    <rPh sb="0" eb="4">
      <t>サイヘンシュウヤク</t>
    </rPh>
    <rPh sb="5" eb="12">
      <t>トチリヨウガタサクモツ</t>
    </rPh>
    <phoneticPr fontId="5"/>
  </si>
  <si>
    <t>再編集約（畑作物・地域作物、野菜、果樹及び花き）</t>
    <rPh sb="0" eb="4">
      <t>サイヘンシュウヤク</t>
    </rPh>
    <rPh sb="5" eb="8">
      <t>ハタサクモツ</t>
    </rPh>
    <rPh sb="9" eb="13">
      <t>チイキサクモツ</t>
    </rPh>
    <rPh sb="14" eb="16">
      <t>ヤサイ</t>
    </rPh>
    <rPh sb="17" eb="19">
      <t>カジュ</t>
    </rPh>
    <rPh sb="19" eb="20">
      <t>オヨ</t>
    </rPh>
    <rPh sb="21" eb="22">
      <t>カ</t>
    </rPh>
    <phoneticPr fontId="5"/>
  </si>
  <si>
    <t>土地利用型（種子）</t>
    <rPh sb="0" eb="5">
      <t>トチリヨウガタ</t>
    </rPh>
    <rPh sb="6" eb="8">
      <t>シュシ</t>
    </rPh>
    <phoneticPr fontId="5"/>
  </si>
  <si>
    <t>環境保全型農業及び環境保全の取組</t>
    <rPh sb="0" eb="5">
      <t>カンキョウホゼンガタ</t>
    </rPh>
    <rPh sb="5" eb="7">
      <t>ノウギョウ</t>
    </rPh>
    <rPh sb="7" eb="8">
      <t>オヨ</t>
    </rPh>
    <rPh sb="9" eb="13">
      <t>カンキョウホゼン</t>
    </rPh>
    <rPh sb="14" eb="16">
      <t>トリクミ</t>
    </rPh>
    <phoneticPr fontId="5"/>
  </si>
  <si>
    <t>物流2024年問題への取組</t>
    <rPh sb="0" eb="2">
      <t>ブツリュウ</t>
    </rPh>
    <rPh sb="6" eb="7">
      <t>ネン</t>
    </rPh>
    <rPh sb="7" eb="9">
      <t>モンダイ</t>
    </rPh>
    <rPh sb="11" eb="13">
      <t>トリクミ</t>
    </rPh>
    <phoneticPr fontId="5"/>
  </si>
  <si>
    <t>市町村費
（円）</t>
    <rPh sb="6" eb="7">
      <t>エン</t>
    </rPh>
    <phoneticPr fontId="5"/>
  </si>
  <si>
    <t>都道府県費
（円）</t>
    <rPh sb="0" eb="4">
      <t>トドウフケン</t>
    </rPh>
    <rPh sb="4" eb="5">
      <t>ヒ</t>
    </rPh>
    <rPh sb="7" eb="8">
      <t>エン</t>
    </rPh>
    <phoneticPr fontId="5"/>
  </si>
  <si>
    <t>負担区分（共同利用施設の再編集約・合理化）</t>
    <rPh sb="0" eb="2">
      <t>フタン</t>
    </rPh>
    <rPh sb="2" eb="4">
      <t>クブン</t>
    </rPh>
    <rPh sb="5" eb="7">
      <t>キョウドウ</t>
    </rPh>
    <rPh sb="7" eb="9">
      <t>リヨウ</t>
    </rPh>
    <rPh sb="9" eb="11">
      <t>シセツ</t>
    </rPh>
    <rPh sb="12" eb="14">
      <t>サイヘン</t>
    </rPh>
    <rPh sb="14" eb="16">
      <t>シュウヤク</t>
    </rPh>
    <rPh sb="17" eb="19">
      <t>ゴウリ</t>
    </rPh>
    <rPh sb="19" eb="20">
      <t>カ</t>
    </rPh>
    <phoneticPr fontId="5"/>
  </si>
  <si>
    <t>○</t>
  </si>
  <si>
    <t>様式２</t>
    <rPh sb="0" eb="2">
      <t>ヨウシキ</t>
    </rPh>
    <phoneticPr fontId="5"/>
  </si>
  <si>
    <t>事業期間</t>
    <rPh sb="0" eb="4">
      <t>ジギョウキカン</t>
    </rPh>
    <phoneticPr fontId="5"/>
  </si>
  <si>
    <t>開始年度</t>
    <rPh sb="0" eb="4">
      <t>カイシネンド</t>
    </rPh>
    <phoneticPr fontId="5"/>
  </si>
  <si>
    <t>完了年度</t>
    <rPh sb="0" eb="2">
      <t>カンリョウ</t>
    </rPh>
    <rPh sb="2" eb="4">
      <t>ネンド</t>
    </rPh>
    <phoneticPr fontId="5"/>
  </si>
  <si>
    <t>年度別事業内容及び事業費（千円）</t>
    <phoneticPr fontId="5"/>
  </si>
  <si>
    <t>総事業費
（円）</t>
    <rPh sb="0" eb="1">
      <t>ソウ</t>
    </rPh>
    <rPh sb="1" eb="4">
      <t>ジギョウヒ</t>
    </rPh>
    <rPh sb="6" eb="7">
      <t>エン</t>
    </rPh>
    <phoneticPr fontId="5"/>
  </si>
  <si>
    <t>１年目</t>
    <rPh sb="1" eb="3">
      <t>ネンメ</t>
    </rPh>
    <phoneticPr fontId="5"/>
  </si>
  <si>
    <t>負担区分
（共同利用施設の再編集約・合理化）</t>
    <rPh sb="0" eb="2">
      <t>フタン</t>
    </rPh>
    <rPh sb="2" eb="4">
      <t>クブン</t>
    </rPh>
    <rPh sb="6" eb="8">
      <t>キョウドウ</t>
    </rPh>
    <rPh sb="8" eb="10">
      <t>リヨウ</t>
    </rPh>
    <rPh sb="10" eb="12">
      <t>シセツ</t>
    </rPh>
    <rPh sb="13" eb="15">
      <t>サイヘン</t>
    </rPh>
    <rPh sb="15" eb="17">
      <t>シュウヤク</t>
    </rPh>
    <rPh sb="18" eb="20">
      <t>ゴウリ</t>
    </rPh>
    <rPh sb="20" eb="21">
      <t>カ</t>
    </rPh>
    <phoneticPr fontId="5"/>
  </si>
  <si>
    <t>事業内容</t>
    <rPh sb="0" eb="4">
      <t>ジギョウナイヨウ</t>
    </rPh>
    <phoneticPr fontId="5"/>
  </si>
  <si>
    <t>２年目</t>
    <rPh sb="1" eb="3">
      <t>ネンメ</t>
    </rPh>
    <phoneticPr fontId="5"/>
  </si>
  <si>
    <t>３年目</t>
    <rPh sb="1" eb="3">
      <t>ネンメ</t>
    </rPh>
    <phoneticPr fontId="5"/>
  </si>
  <si>
    <t>複数年度</t>
    <rPh sb="0" eb="4">
      <t>フクスウネンド</t>
    </rPh>
    <phoneticPr fontId="5"/>
  </si>
  <si>
    <t>基礎
ポイント合計</t>
    <rPh sb="0" eb="2">
      <t>キソ</t>
    </rPh>
    <rPh sb="7" eb="9">
      <t>ゴウケイ</t>
    </rPh>
    <phoneticPr fontId="5"/>
  </si>
  <si>
    <t>L6</t>
    <phoneticPr fontId="5"/>
  </si>
  <si>
    <t>土地利用型作物</t>
    <rPh sb="0" eb="7">
      <t>トチリヨウガタサクモツ</t>
    </rPh>
    <phoneticPr fontId="5"/>
  </si>
  <si>
    <t>加速化事業</t>
    <rPh sb="0" eb="3">
      <t>カソクカ</t>
    </rPh>
    <rPh sb="3" eb="5">
      <t>ジギョウ</t>
    </rPh>
    <phoneticPr fontId="5"/>
  </si>
  <si>
    <t>負担区分
（再編集約・合理化のさらなる加速化）（加速化事業）</t>
    <rPh sb="0" eb="2">
      <t>フタン</t>
    </rPh>
    <rPh sb="2" eb="4">
      <t>クブン</t>
    </rPh>
    <rPh sb="6" eb="10">
      <t>サイヘンシュウヤク</t>
    </rPh>
    <rPh sb="11" eb="14">
      <t>ゴウリカ</t>
    </rPh>
    <rPh sb="19" eb="22">
      <t>カソクカ</t>
    </rPh>
    <rPh sb="24" eb="26">
      <t>カソク</t>
    </rPh>
    <rPh sb="26" eb="27">
      <t>カ</t>
    </rPh>
    <rPh sb="27" eb="29">
      <t>ジギョウ</t>
    </rPh>
    <phoneticPr fontId="5"/>
  </si>
  <si>
    <t>負担区分
（再編集約・合理化のさらなる加速化）（加速化事業）</t>
    <rPh sb="0" eb="2">
      <t>フタン</t>
    </rPh>
    <rPh sb="2" eb="4">
      <t>クブン</t>
    </rPh>
    <rPh sb="6" eb="10">
      <t>サイヘンシュウヤク</t>
    </rPh>
    <rPh sb="11" eb="14">
      <t>ゴウリカ</t>
    </rPh>
    <rPh sb="19" eb="22">
      <t>カソクカ</t>
    </rPh>
    <rPh sb="24" eb="27">
      <t>カソクカ</t>
    </rPh>
    <rPh sb="27" eb="29">
      <t>ジギョウ</t>
    </rPh>
    <phoneticPr fontId="5"/>
  </si>
  <si>
    <r>
      <t xml:space="preserve">施設数
</t>
    </r>
    <r>
      <rPr>
        <sz val="8"/>
        <color rgb="FFFF0000"/>
        <rFont val="ＭＳ Ｐゴシック"/>
        <family val="3"/>
        <charset val="128"/>
      </rPr>
      <t>（再編集約の場合）</t>
    </r>
    <rPh sb="0" eb="3">
      <t>シセツスウ</t>
    </rPh>
    <phoneticPr fontId="5"/>
  </si>
  <si>
    <r>
      <t xml:space="preserve">既存の関連施設の状況、
整備の理由
</t>
    </r>
    <r>
      <rPr>
        <sz val="8"/>
        <color rgb="FFFF0000"/>
        <rFont val="ＭＳ Ｐゴシック"/>
        <family val="3"/>
        <charset val="128"/>
      </rPr>
      <t>（100文字程度で入力）</t>
    </r>
    <phoneticPr fontId="5"/>
  </si>
  <si>
    <t>水稲、大麦、大豆</t>
    <rPh sb="0" eb="2">
      <t>スイトウ</t>
    </rPh>
    <rPh sb="3" eb="5">
      <t>オオムギ</t>
    </rPh>
    <rPh sb="6" eb="8">
      <t>ダイズ</t>
    </rPh>
    <phoneticPr fontId="5"/>
  </si>
  <si>
    <t>乾燥調製貯蔵施設、大豆用乾燥調製施設</t>
    <rPh sb="0" eb="2">
      <t>カンソウ</t>
    </rPh>
    <rPh sb="2" eb="4">
      <t>チョウセイ</t>
    </rPh>
    <rPh sb="4" eb="6">
      <t>チョゾウ</t>
    </rPh>
    <rPh sb="6" eb="8">
      <t>シセツ</t>
    </rPh>
    <rPh sb="9" eb="12">
      <t>ダイズヨウ</t>
    </rPh>
    <rPh sb="12" eb="18">
      <t>カンソウチョウセイシセツ</t>
    </rPh>
    <phoneticPr fontId="5"/>
  </si>
  <si>
    <t>s3</t>
  </si>
  <si>
    <t>s3</t>
    <phoneticPr fontId="5"/>
  </si>
  <si>
    <t>現在３か所の施設でそれぞれ乾燥調製作業を実施しているが、施設の老朽化が進んでいるため、新たにCEの整備を実施し、その機能を集約することで、施設運営費の削減を図る。また、既存の乾燥調製施設Bを改修し、新たな大豆専用調製施設として整備することとし、現在の乾燥調製施設A,Cについては撤去する。</t>
    <rPh sb="13" eb="17">
      <t>カンソウチョウセイ</t>
    </rPh>
    <rPh sb="17" eb="19">
      <t>サギョウ</t>
    </rPh>
    <rPh sb="43" eb="44">
      <t>アラ</t>
    </rPh>
    <rPh sb="49" eb="51">
      <t>セイビ</t>
    </rPh>
    <rPh sb="52" eb="54">
      <t>ジッシ</t>
    </rPh>
    <rPh sb="58" eb="60">
      <t>キノウ</t>
    </rPh>
    <rPh sb="61" eb="63">
      <t>シュウヤク</t>
    </rPh>
    <rPh sb="87" eb="93">
      <t>カンソウチョウセイシセツ</t>
    </rPh>
    <rPh sb="102" eb="104">
      <t>ダイズ</t>
    </rPh>
    <rPh sb="104" eb="106">
      <t>センヨウ</t>
    </rPh>
    <rPh sb="122" eb="124">
      <t>ゲンザイ</t>
    </rPh>
    <rPh sb="125" eb="131">
      <t>カンソウチョウセイシセツ</t>
    </rPh>
    <rPh sb="139" eb="141">
      <t>テッキョ</t>
    </rPh>
    <phoneticPr fontId="5"/>
  </si>
  <si>
    <t>３→２</t>
    <phoneticPr fontId="5"/>
  </si>
  <si>
    <t>【○○乾燥調製貯蔵施設】
・建屋（新設・○㎡）
・乾燥施設（乾燥機●石×△基）
・貯蔵施設（サイロ●t×）
・調製施設（籾摺り機●t/h×△台）</t>
    <phoneticPr fontId="5"/>
  </si>
  <si>
    <t>【乾燥調製施設B】
・建屋（改修・○㎡）
・調製施設（選別機●t/h×△台）
【乾燥調製施設A、乾燥調製施設C】
解体・整地</t>
    <phoneticPr fontId="5"/>
  </si>
  <si>
    <t>R7</t>
    <phoneticPr fontId="5"/>
  </si>
  <si>
    <t>R9</t>
    <phoneticPr fontId="5"/>
  </si>
  <si>
    <t>再編後の施設の利用率100％</t>
    <rPh sb="0" eb="3">
      <t>サイヘンゴ</t>
    </rPh>
    <rPh sb="4" eb="6">
      <t>シセツ</t>
    </rPh>
    <rPh sb="7" eb="10">
      <t>リヨウリツ</t>
    </rPh>
    <phoneticPr fontId="5"/>
  </si>
  <si>
    <t>水稲</t>
    <rPh sb="0" eb="2">
      <t>スイトウ</t>
    </rPh>
    <phoneticPr fontId="1"/>
  </si>
  <si>
    <t>A7</t>
  </si>
  <si>
    <t>水稲、小麦、大豆</t>
    <rPh sb="0" eb="2">
      <t>スイトウ</t>
    </rPh>
    <rPh sb="3" eb="5">
      <t>コムギ</t>
    </rPh>
    <rPh sb="6" eb="8">
      <t>ダイズ</t>
    </rPh>
    <phoneticPr fontId="1"/>
  </si>
  <si>
    <t>穀類乾燥調製貯蔵施設、乾燥調製施設</t>
    <rPh sb="0" eb="2">
      <t>コクルイ</t>
    </rPh>
    <rPh sb="2" eb="4">
      <t>カンソウ</t>
    </rPh>
    <rPh sb="4" eb="6">
      <t>チョウセイ</t>
    </rPh>
    <rPh sb="6" eb="8">
      <t>チョゾウ</t>
    </rPh>
    <rPh sb="8" eb="10">
      <t>シセツ</t>
    </rPh>
    <rPh sb="11" eb="13">
      <t>カンソウ</t>
    </rPh>
    <rPh sb="13" eb="15">
      <t>チョウセイ</t>
    </rPh>
    <rPh sb="15" eb="17">
      <t>シセツ</t>
    </rPh>
    <phoneticPr fontId="5"/>
  </si>
  <si>
    <t>○○市</t>
  </si>
  <si>
    <t>○○農業協同組合</t>
  </si>
  <si>
    <t>記載例1</t>
    <rPh sb="0" eb="3">
      <t>キサイレイ</t>
    </rPh>
    <phoneticPr fontId="5"/>
  </si>
  <si>
    <t>A7</t>
    <phoneticPr fontId="5"/>
  </si>
  <si>
    <t>受益面積（ha）</t>
    <rPh sb="0" eb="4">
      <t>ジュエキメンセキ</t>
    </rPh>
    <phoneticPr fontId="5"/>
  </si>
  <si>
    <t>10.8ポイント向上</t>
    <rPh sb="8" eb="10">
      <t>コウジョウ</t>
    </rPh>
    <phoneticPr fontId="29"/>
  </si>
  <si>
    <t>（具体的な資料名）に基づき検証する。</t>
    <rPh sb="1" eb="3">
      <t>グタイ</t>
    </rPh>
    <rPh sb="3" eb="4">
      <t>テキ</t>
    </rPh>
    <rPh sb="5" eb="7">
      <t>シリョウ</t>
    </rPh>
    <rPh sb="7" eb="8">
      <t>メイ</t>
    </rPh>
    <phoneticPr fontId="5"/>
  </si>
  <si>
    <t>（令和10年）
１等比率
90.0%　　　　　　</t>
    <phoneticPr fontId="5"/>
  </si>
  <si>
    <t>（平成30年～令和６年）
１等比率
79.2%</t>
    <rPh sb="5" eb="6">
      <t>ネン</t>
    </rPh>
    <phoneticPr fontId="1"/>
  </si>
  <si>
    <t>（令和６年）
再編前の施設の利用率
50.8％</t>
    <rPh sb="1" eb="3">
      <t>レイワ</t>
    </rPh>
    <rPh sb="4" eb="5">
      <t>ネン</t>
    </rPh>
    <rPh sb="8" eb="10">
      <t>サイヘン</t>
    </rPh>
    <rPh sb="10" eb="11">
      <t>マエ</t>
    </rPh>
    <rPh sb="12" eb="14">
      <t>シセツ</t>
    </rPh>
    <rPh sb="15" eb="18">
      <t>リヨウリツ</t>
    </rPh>
    <phoneticPr fontId="5"/>
  </si>
  <si>
    <t>（令和10年）
再編後の施設の利用率
100％</t>
    <rPh sb="1" eb="3">
      <t>レイワ</t>
    </rPh>
    <rPh sb="5" eb="6">
      <t>ネン</t>
    </rPh>
    <rPh sb="9" eb="12">
      <t>サイヘンゴ</t>
    </rPh>
    <rPh sb="13" eb="15">
      <t>シセツ</t>
    </rPh>
    <rPh sb="16" eb="19">
      <t>リヨウリツ</t>
    </rPh>
    <phoneticPr fontId="5"/>
  </si>
  <si>
    <t>（具体的な資料名）に基づき検証する。</t>
    <rPh sb="1" eb="3">
      <t>グタイ</t>
    </rPh>
    <rPh sb="3" eb="4">
      <t>テキ</t>
    </rPh>
    <rPh sb="5" eb="7">
      <t>シリョウ</t>
    </rPh>
    <rPh sb="7" eb="8">
      <t>メイ</t>
    </rPh>
    <rPh sb="10" eb="11">
      <t>モト</t>
    </rPh>
    <rPh sb="13" eb="15">
      <t>ケンショウ</t>
    </rPh>
    <phoneticPr fontId="5"/>
  </si>
  <si>
    <t>L12</t>
    <phoneticPr fontId="5"/>
  </si>
  <si>
    <t>品目名</t>
    <rPh sb="0" eb="2">
      <t>ヒンモク</t>
    </rPh>
    <rPh sb="2" eb="3">
      <t>メイ</t>
    </rPh>
    <phoneticPr fontId="5"/>
  </si>
  <si>
    <r>
      <t xml:space="preserve">作物区分
</t>
    </r>
    <r>
      <rPr>
        <sz val="8"/>
        <color rgb="FFFF0000"/>
        <rFont val="ＭＳ Ｐゴシック"/>
        <family val="3"/>
        <charset val="128"/>
      </rPr>
      <t>（リストから選択）</t>
    </r>
    <rPh sb="0" eb="2">
      <t>サクモツ</t>
    </rPh>
    <rPh sb="2" eb="4">
      <t>クブン</t>
    </rPh>
    <phoneticPr fontId="5"/>
  </si>
  <si>
    <t>きゅうり</t>
    <phoneticPr fontId="5"/>
  </si>
  <si>
    <t>きゅうり選果場</t>
    <rPh sb="4" eb="7">
      <t>センカジョウ</t>
    </rPh>
    <phoneticPr fontId="5"/>
  </si>
  <si>
    <t>・集出荷施設（選果ライン一式増設●t/h）
・予冷施設（冷蔵ユニット△台）</t>
    <rPh sb="1" eb="4">
      <t>シュウシュッカ</t>
    </rPh>
    <rPh sb="4" eb="6">
      <t>シセツ</t>
    </rPh>
    <rPh sb="12" eb="14">
      <t>イッシキ</t>
    </rPh>
    <rPh sb="23" eb="27">
      <t>ヨレイシセツ</t>
    </rPh>
    <rPh sb="28" eb="30">
      <t>レイゾウ</t>
    </rPh>
    <rPh sb="35" eb="36">
      <t>ダイ</t>
    </rPh>
    <phoneticPr fontId="5"/>
  </si>
  <si>
    <t>年間処理量
水稲　△ｔ／年
小麦　△ｔ／年
大豆　△ｔ／年</t>
    <rPh sb="6" eb="8">
      <t>スイトウ</t>
    </rPh>
    <rPh sb="14" eb="16">
      <t>コムギ</t>
    </rPh>
    <rPh sb="22" eb="24">
      <t>ダイズ</t>
    </rPh>
    <phoneticPr fontId="5"/>
  </si>
  <si>
    <t>水稲　△ha
小麦　△ha
大豆　△ha
合計　△ha</t>
    <rPh sb="21" eb="23">
      <t>ゴウケイ</t>
    </rPh>
    <phoneticPr fontId="5"/>
  </si>
  <si>
    <t>年間処理量△ｔ／年</t>
  </si>
  <si>
    <t xml:space="preserve">
（中山間地域）
△ha</t>
  </si>
  <si>
    <t>【△△乾燥調製貯蔵施設】
・建屋（新設・△㎡）
・乾燥施設（乾燥機●石×△基）
・貯蔵施設（サイロ●t×）
・調製施設（籾摺り機●t/h×△台）
【乾燥調製施設B】
・建屋（改修・△㎡）
・調製施設（選別機●t/h×△台）
【乾燥調製施設A、乾燥調製施設C】
解体・整地</t>
    <rPh sb="14" eb="16">
      <t>タテヤ</t>
    </rPh>
    <rPh sb="17" eb="19">
      <t>シンセツ</t>
    </rPh>
    <rPh sb="30" eb="33">
      <t>カンソウキ</t>
    </rPh>
    <rPh sb="34" eb="35">
      <t>イシ</t>
    </rPh>
    <rPh sb="37" eb="38">
      <t>キ</t>
    </rPh>
    <rPh sb="55" eb="57">
      <t>チョウセイ</t>
    </rPh>
    <rPh sb="70" eb="71">
      <t>ダイ</t>
    </rPh>
    <rPh sb="85" eb="87">
      <t>タテヤ</t>
    </rPh>
    <rPh sb="88" eb="90">
      <t>カイシュウ</t>
    </rPh>
    <rPh sb="115" eb="121">
      <t>カンソウチョウセイシセツ</t>
    </rPh>
    <rPh sb="123" eb="129">
      <t>カンソウチョウセイシセツ</t>
    </rPh>
    <rPh sb="132" eb="134">
      <t>カイタイ</t>
    </rPh>
    <rPh sb="135" eb="137">
      <t>セイチ</t>
    </rPh>
    <phoneticPr fontId="5"/>
  </si>
  <si>
    <t>△千円／ｔ
選果機：△千円／ｔ</t>
    <rPh sb="1" eb="3">
      <t>センエン</t>
    </rPh>
    <rPh sb="6" eb="8">
      <t>センカ</t>
    </rPh>
    <rPh sb="8" eb="9">
      <t>キ</t>
    </rPh>
    <phoneticPr fontId="5"/>
  </si>
  <si>
    <t>水稲：△千円/トン
小麦：△千円/トン</t>
    <rPh sb="0" eb="2">
      <t>スイトウ</t>
    </rPh>
    <rPh sb="4" eb="6">
      <t>センエン</t>
    </rPh>
    <rPh sb="10" eb="12">
      <t>コムギ</t>
    </rPh>
    <rPh sb="14" eb="16">
      <t>センエン</t>
    </rPh>
    <phoneticPr fontId="5"/>
  </si>
  <si>
    <t>平成△年に整備した施設について、○○○により、○○が不足しているため、選果ラインを増設し、機能強化を図る。また、出荷体制を強化するため、予冷施設を新たに設置する。</t>
    <rPh sb="0" eb="2">
      <t>ヘイセイ</t>
    </rPh>
    <rPh sb="3" eb="4">
      <t>ネン</t>
    </rPh>
    <rPh sb="5" eb="7">
      <t>セイビ</t>
    </rPh>
    <rPh sb="9" eb="11">
      <t>シセツ</t>
    </rPh>
    <rPh sb="26" eb="28">
      <t>フソク</t>
    </rPh>
    <rPh sb="35" eb="37">
      <t>センカ</t>
    </rPh>
    <rPh sb="41" eb="43">
      <t>ゾウセツ</t>
    </rPh>
    <rPh sb="45" eb="47">
      <t>キノウ</t>
    </rPh>
    <rPh sb="47" eb="49">
      <t>キョウカ</t>
    </rPh>
    <rPh sb="50" eb="51">
      <t>ハカ</t>
    </rPh>
    <rPh sb="56" eb="60">
      <t>シュッカタイセイ</t>
    </rPh>
    <rPh sb="61" eb="63">
      <t>キョウカ</t>
    </rPh>
    <rPh sb="68" eb="72">
      <t>ヨレイシセツ</t>
    </rPh>
    <rPh sb="73" eb="74">
      <t>アラ</t>
    </rPh>
    <rPh sb="76" eb="78">
      <t>セッチ</t>
    </rPh>
    <phoneticPr fontId="5"/>
  </si>
  <si>
    <t>50.1ポイント増加</t>
    <rPh sb="8" eb="10">
      <t>ゾウカ</t>
    </rPh>
    <phoneticPr fontId="5"/>
  </si>
  <si>
    <t>○○の資料に基づく販売実績により検証する。</t>
    <rPh sb="3" eb="5">
      <t>シリョウ</t>
    </rPh>
    <rPh sb="6" eb="7">
      <t>モト</t>
    </rPh>
    <rPh sb="9" eb="13">
      <t>ハンバイジッセキ</t>
    </rPh>
    <rPh sb="16" eb="18">
      <t>ケンショウ</t>
    </rPh>
    <phoneticPr fontId="5"/>
  </si>
  <si>
    <t>きゅうり</t>
    <phoneticPr fontId="1"/>
  </si>
  <si>
    <t>（令和６年）
契約取引の割合
0％</t>
    <rPh sb="1" eb="3">
      <t>レイワ</t>
    </rPh>
    <rPh sb="4" eb="5">
      <t>ネン</t>
    </rPh>
    <rPh sb="8" eb="12">
      <t>ケイヤクトリヒキ</t>
    </rPh>
    <rPh sb="13" eb="15">
      <t>ワリアイ</t>
    </rPh>
    <phoneticPr fontId="5"/>
  </si>
  <si>
    <t>（令和９年）
契約取引の割合
　50.1％</t>
    <rPh sb="1" eb="3">
      <t>レイワ</t>
    </rPh>
    <rPh sb="4" eb="5">
      <t>ネン</t>
    </rPh>
    <rPh sb="8" eb="12">
      <t>ケイヤクトリヒキ</t>
    </rPh>
    <rPh sb="13" eb="15">
      <t>ワリアイ</t>
    </rPh>
    <phoneticPr fontId="5"/>
  </si>
  <si>
    <t>（令和９年）
単位面積当たりの販売額
939,8千円/10ａ</t>
    <rPh sb="8" eb="10">
      <t>タンイ</t>
    </rPh>
    <rPh sb="10" eb="12">
      <t>メンセキ</t>
    </rPh>
    <rPh sb="12" eb="13">
      <t>ア</t>
    </rPh>
    <rPh sb="16" eb="18">
      <t>ハンバイ</t>
    </rPh>
    <rPh sb="18" eb="19">
      <t>ガク</t>
    </rPh>
    <rPh sb="25" eb="26">
      <t>チ</t>
    </rPh>
    <rPh sb="26" eb="27">
      <t>エン</t>
    </rPh>
    <phoneticPr fontId="9"/>
  </si>
  <si>
    <t>（令和６年）
単位面積当たりの販売額
791.0千円/10ａ</t>
    <rPh sb="8" eb="10">
      <t>タンイ</t>
    </rPh>
    <rPh sb="10" eb="12">
      <t>メンセキ</t>
    </rPh>
    <rPh sb="12" eb="13">
      <t>ア</t>
    </rPh>
    <rPh sb="16" eb="18">
      <t>ハンバイ</t>
    </rPh>
    <rPh sb="18" eb="19">
      <t>ガク</t>
    </rPh>
    <rPh sb="25" eb="26">
      <t>セン</t>
    </rPh>
    <rPh sb="26" eb="27">
      <t>エン</t>
    </rPh>
    <phoneticPr fontId="9"/>
  </si>
  <si>
    <t>15.8％増加</t>
    <rPh sb="5" eb="7">
      <t>ゾウカ</t>
    </rPh>
    <phoneticPr fontId="9"/>
  </si>
  <si>
    <t>耐用年数経過加算：経過年数○年【乾燥調製施設A】</t>
    <rPh sb="0" eb="4">
      <t>タイヨウネンスウ</t>
    </rPh>
    <rPh sb="4" eb="6">
      <t>ケイカ</t>
    </rPh>
    <rPh sb="6" eb="8">
      <t>カサン</t>
    </rPh>
    <rPh sb="9" eb="13">
      <t>ケイカネンスウ</t>
    </rPh>
    <rPh sb="14" eb="15">
      <t>ネン</t>
    </rPh>
    <phoneticPr fontId="5"/>
  </si>
  <si>
    <t>みどりの食料システム戦略加算：計画認定５割以上</t>
    <rPh sb="4" eb="6">
      <t>ショクリョウ</t>
    </rPh>
    <rPh sb="10" eb="12">
      <t>センリャク</t>
    </rPh>
    <rPh sb="12" eb="14">
      <t>カサン</t>
    </rPh>
    <rPh sb="15" eb="19">
      <t>ケイカクニンテイ</t>
    </rPh>
    <rPh sb="20" eb="23">
      <t>ワリイジョウ</t>
    </rPh>
    <phoneticPr fontId="5"/>
  </si>
  <si>
    <r>
      <t>広域選果場の整備により効率的な集出荷に取り組むことで,利用率を上げる。
取扱数量÷処理能力＝利用率
【R10】
2,928.7ｔ÷2,928.7ｔ＝100％
100％以上・・・</t>
    </r>
    <r>
      <rPr>
        <u/>
        <sz val="11"/>
        <color rgb="FFC00000"/>
        <rFont val="ＭＳ Ｐゴシック"/>
        <family val="3"/>
        <charset val="128"/>
      </rPr>
      <t>10ポイント</t>
    </r>
    <rPh sb="0" eb="5">
      <t>コウイキセンカジョウ</t>
    </rPh>
    <rPh sb="6" eb="8">
      <t>セイビ</t>
    </rPh>
    <rPh sb="11" eb="14">
      <t>コウリツテキ</t>
    </rPh>
    <rPh sb="15" eb="18">
      <t>シュウシュッカ</t>
    </rPh>
    <rPh sb="27" eb="29">
      <t>リヨウ</t>
    </rPh>
    <rPh sb="85" eb="87">
      <t>イジョウ</t>
    </rPh>
    <phoneticPr fontId="5"/>
  </si>
  <si>
    <r>
      <t>（設定基準・項目）
①重点再編地域に選定されている
（取組主体の現況）
○○地区と○○地区においては、再編計画を○○県に提出し、重点再編地域に選定されている
・・・</t>
    </r>
    <r>
      <rPr>
        <u/>
        <sz val="11"/>
        <color rgb="FFC00000"/>
        <rFont val="ＭＳ Ｐゴシック"/>
        <family val="3"/>
        <charset val="128"/>
      </rPr>
      <t>５ポイント</t>
    </r>
    <rPh sb="11" eb="17">
      <t>ジュウテンサイヘンチイキ</t>
    </rPh>
    <rPh sb="18" eb="20">
      <t>センテイ</t>
    </rPh>
    <rPh sb="39" eb="41">
      <t>チク</t>
    </rPh>
    <rPh sb="44" eb="46">
      <t>チク</t>
    </rPh>
    <rPh sb="52" eb="54">
      <t>サイヘン</t>
    </rPh>
    <rPh sb="54" eb="56">
      <t>ケイカク</t>
    </rPh>
    <rPh sb="59" eb="60">
      <t>ケン</t>
    </rPh>
    <rPh sb="61" eb="63">
      <t>テイシュツ</t>
    </rPh>
    <rPh sb="65" eb="71">
      <t>ジュウテンサイヘンチイキ</t>
    </rPh>
    <rPh sb="72" eb="74">
      <t>センテイ</t>
    </rPh>
    <phoneticPr fontId="5"/>
  </si>
  <si>
    <r>
      <t>（設定基準・項目）
当該品目の全出荷量に占める契約取引の出荷量の割合が5.0％以上
（取組主体の現況）
【R6】
契約取引の出荷量の割合 0％
・・・</t>
    </r>
    <r>
      <rPr>
        <u/>
        <sz val="11"/>
        <color rgb="FFC00000"/>
        <rFont val="ＭＳ Ｐゴシック"/>
        <family val="3"/>
        <charset val="128"/>
      </rPr>
      <t>０ポイント</t>
    </r>
    <rPh sb="10" eb="12">
      <t>トウガイ</t>
    </rPh>
    <rPh sb="12" eb="14">
      <t>ヒンモク</t>
    </rPh>
    <rPh sb="15" eb="16">
      <t>ゼン</t>
    </rPh>
    <rPh sb="16" eb="18">
      <t>シュッカ</t>
    </rPh>
    <rPh sb="18" eb="19">
      <t>リョウ</t>
    </rPh>
    <rPh sb="20" eb="21">
      <t>シ</t>
    </rPh>
    <rPh sb="23" eb="25">
      <t>ケイヤク</t>
    </rPh>
    <rPh sb="25" eb="27">
      <t>トリヒキ</t>
    </rPh>
    <rPh sb="28" eb="30">
      <t>シュッカ</t>
    </rPh>
    <rPh sb="30" eb="31">
      <t>リョウ</t>
    </rPh>
    <rPh sb="32" eb="34">
      <t>ワリアイ</t>
    </rPh>
    <rPh sb="39" eb="41">
      <t>イジョウ</t>
    </rPh>
    <rPh sb="44" eb="46">
      <t>トリクミ</t>
    </rPh>
    <rPh sb="58" eb="62">
      <t>ケイヤクトリヒキ</t>
    </rPh>
    <rPh sb="63" eb="66">
      <t>シュッカリョウ</t>
    </rPh>
    <rPh sb="67" eb="69">
      <t>ワリアイ</t>
    </rPh>
    <phoneticPr fontId="5"/>
  </si>
  <si>
    <r>
      <t>安定出荷が見込めることから、新たに加工業者と契約を結び取引を行う見込みである。なお、契約取引数量については、取引先との協議により設定している。
契約数量÷全出荷量＝契約取引の割合
【R6】
0t÷285t＝0％・・・①
【R9】
168t÷335t＝50.1％・・・②
②-①＝50.1ポイント
33ポイント以上増加・・・</t>
    </r>
    <r>
      <rPr>
        <u/>
        <sz val="11"/>
        <color rgb="FFC00000"/>
        <rFont val="ＭＳ Ｐゴシック"/>
        <family val="3"/>
        <charset val="128"/>
      </rPr>
      <t>10ポイント</t>
    </r>
    <rPh sb="0" eb="2">
      <t>アンテイ</t>
    </rPh>
    <rPh sb="2" eb="4">
      <t>シュッカ</t>
    </rPh>
    <rPh sb="5" eb="7">
      <t>ミコ</t>
    </rPh>
    <rPh sb="14" eb="15">
      <t>アラ</t>
    </rPh>
    <rPh sb="17" eb="21">
      <t>カコウギョウシャ</t>
    </rPh>
    <rPh sb="42" eb="44">
      <t>ケイヤク</t>
    </rPh>
    <rPh sb="44" eb="46">
      <t>トリヒキ</t>
    </rPh>
    <rPh sb="46" eb="48">
      <t>スウリョウ</t>
    </rPh>
    <rPh sb="54" eb="57">
      <t>トリヒキサキ</t>
    </rPh>
    <rPh sb="59" eb="61">
      <t>キョウギ</t>
    </rPh>
    <rPh sb="64" eb="66">
      <t>セッテイ</t>
    </rPh>
    <rPh sb="83" eb="87">
      <t>ケイヤクトリヒキ</t>
    </rPh>
    <rPh sb="88" eb="90">
      <t>ワリアイ</t>
    </rPh>
    <rPh sb="157" eb="159">
      <t>イジョウ</t>
    </rPh>
    <rPh sb="159" eb="161">
      <t>ゾウカ</t>
    </rPh>
    <phoneticPr fontId="5"/>
  </si>
  <si>
    <r>
      <t>新しい選別ラインを導入することにより、調整作業の効率化が図られることから、管理作業の徹底が可能となり、面積の拡大及び単収の増加により販売額の増加を見込む。
販売額÷面積=単位当たり面積の販売額
【R6】
△円÷△ha＝△千円/10ａ・・・①
【R9】
△円÷△ha＝△千円/10ａ・・・②
（②-①）÷①＝15.8％
15ポイント以上・・・</t>
    </r>
    <r>
      <rPr>
        <u/>
        <sz val="11"/>
        <color rgb="FFC00000"/>
        <rFont val="ＭＳ Ｐゴシック"/>
        <family val="3"/>
        <charset val="128"/>
      </rPr>
      <t>10ポイント</t>
    </r>
    <rPh sb="0" eb="1">
      <t>アタラ</t>
    </rPh>
    <rPh sb="3" eb="5">
      <t>センベツ</t>
    </rPh>
    <rPh sb="9" eb="11">
      <t>ドウニュウ</t>
    </rPh>
    <rPh sb="19" eb="21">
      <t>チョウセイ</t>
    </rPh>
    <rPh sb="21" eb="23">
      <t>サギョウ</t>
    </rPh>
    <rPh sb="24" eb="27">
      <t>コウリツカ</t>
    </rPh>
    <rPh sb="28" eb="29">
      <t>ハカ</t>
    </rPh>
    <rPh sb="37" eb="41">
      <t>カンリサギョウ</t>
    </rPh>
    <rPh sb="42" eb="44">
      <t>テッテイ</t>
    </rPh>
    <rPh sb="45" eb="47">
      <t>カノウ</t>
    </rPh>
    <rPh sb="51" eb="53">
      <t>メンセキ</t>
    </rPh>
    <rPh sb="54" eb="56">
      <t>カクダイ</t>
    </rPh>
    <rPh sb="56" eb="57">
      <t>オヨ</t>
    </rPh>
    <rPh sb="58" eb="60">
      <t>タンシュウ</t>
    </rPh>
    <rPh sb="61" eb="63">
      <t>ゾウカ</t>
    </rPh>
    <rPh sb="66" eb="69">
      <t>ハンバイガク</t>
    </rPh>
    <rPh sb="70" eb="72">
      <t>ゾウカ</t>
    </rPh>
    <rPh sb="73" eb="75">
      <t>ミコ</t>
    </rPh>
    <rPh sb="79" eb="82">
      <t>ハンバイガク</t>
    </rPh>
    <rPh sb="83" eb="85">
      <t>メンセキ</t>
    </rPh>
    <rPh sb="86" eb="89">
      <t>タンイア</t>
    </rPh>
    <rPh sb="91" eb="93">
      <t>メンセキ</t>
    </rPh>
    <rPh sb="94" eb="97">
      <t>ハンバイガク</t>
    </rPh>
    <rPh sb="111" eb="113">
      <t>センエン</t>
    </rPh>
    <rPh sb="168" eb="170">
      <t>イジョウ</t>
    </rPh>
    <phoneticPr fontId="9"/>
  </si>
  <si>
    <r>
      <t>（設定基準・項目）
過去５年間の当該品目又は野菜の単位面積又は単位収量当たりの販売額が３％以上増加
（取組主体の現況）
【直近２年間】平均 △千円/10a・・・① 
R5　△円÷△ha＝△千円/10ａ
R6　△円÷△ha＝△千円/10ａ
【直近年の４年前及び５年前】 平均 △千円/10a・・・②
R元　△円÷△ha＝△千円/10ａ
R2　△円÷△ha＝△千円/10ａ
（①-②）÷②＝12.5%
12％以上・・・</t>
    </r>
    <r>
      <rPr>
        <u/>
        <sz val="11"/>
        <color rgb="FFC00000"/>
        <rFont val="ＭＳ Ｐゴシック"/>
        <family val="3"/>
        <charset val="128"/>
      </rPr>
      <t>１ポイント</t>
    </r>
    <rPh sb="10" eb="12">
      <t>カコ</t>
    </rPh>
    <rPh sb="13" eb="15">
      <t>ネンカン</t>
    </rPh>
    <rPh sb="16" eb="20">
      <t>トウガイヒンモク</t>
    </rPh>
    <rPh sb="20" eb="21">
      <t>マタ</t>
    </rPh>
    <rPh sb="22" eb="24">
      <t>ヤサイ</t>
    </rPh>
    <rPh sb="25" eb="29">
      <t>タンイメンセキ</t>
    </rPh>
    <rPh sb="29" eb="30">
      <t>マタ</t>
    </rPh>
    <rPh sb="31" eb="35">
      <t>タンイシュウリョウ</t>
    </rPh>
    <rPh sb="35" eb="36">
      <t>ア</t>
    </rPh>
    <rPh sb="39" eb="42">
      <t>ハンバイガク</t>
    </rPh>
    <rPh sb="45" eb="47">
      <t>イジョウ</t>
    </rPh>
    <rPh sb="47" eb="49">
      <t>ゾウカ</t>
    </rPh>
    <rPh sb="140" eb="142">
      <t>センエン</t>
    </rPh>
    <rPh sb="205" eb="207">
      <t>イジョウ</t>
    </rPh>
    <phoneticPr fontId="9"/>
  </si>
  <si>
    <r>
      <t>（設定基準・項目）
事業実施地区における1等米比率の直近７中５平均が40％以上
（取組主体の現況）
直近7中5平均　△％
70％以上・・・</t>
    </r>
    <r>
      <rPr>
        <u/>
        <sz val="11"/>
        <color rgb="FFC00000"/>
        <rFont val="ＭＳ Ｐゴシック"/>
        <family val="3"/>
        <charset val="128"/>
      </rPr>
      <t>４ポイント</t>
    </r>
    <rPh sb="37" eb="39">
      <t>イジョウ</t>
    </rPh>
    <phoneticPr fontId="5"/>
  </si>
  <si>
    <r>
      <t>乾燥調製施設を整備することにより、乾燥調製施設利用者及び紙袋出荷者の一等比率の向上を図るとともに、慣行栽培より作期を遅らせる遅植栽培やかけ流し灌漑、適正施肥を行うことにより品質の向上を図る。
１等÷全体＝１等比率
【現状値】直近7中5 △％･･･①
H30 △t÷△t＝△％　×
R1 △t÷△t＝△％　○
R2 △t÷△t＝△％　○
R3 △t÷△t＝△％　○
R4 △t÷△t＝△％　○
R5 △t÷△t＝△％　×
R6 △t÷△t＝△％　○
【R10】△％・・・②
△t÷△t＝△％
②-①＝10.8
10ポイント以上・・・</t>
    </r>
    <r>
      <rPr>
        <u/>
        <sz val="11"/>
        <color rgb="FFC00000"/>
        <rFont val="ＭＳ Ｐゴシック"/>
        <family val="3"/>
        <charset val="128"/>
      </rPr>
      <t>10ポイント</t>
    </r>
    <rPh sb="3" eb="4">
      <t>セイ</t>
    </rPh>
    <rPh sb="18" eb="21">
      <t>ゲンジョウチ</t>
    </rPh>
    <rPh sb="79" eb="80">
      <t>オコナ</t>
    </rPh>
    <phoneticPr fontId="10"/>
  </si>
  <si>
    <t>令和８年度新基本計画実装・農業構造転換支援事業に係る要望調査表</t>
    <rPh sb="0" eb="2">
      <t>レイワ</t>
    </rPh>
    <rPh sb="3" eb="5">
      <t>ネンド</t>
    </rPh>
    <rPh sb="4" eb="5">
      <t>ド</t>
    </rPh>
    <rPh sb="5" eb="12">
      <t>シンキホンケイカクジッソウ</t>
    </rPh>
    <rPh sb="13" eb="21">
      <t>ノウギョウコウゾウテンカンシエン</t>
    </rPh>
    <rPh sb="26" eb="28">
      <t>ヨウボウ</t>
    </rPh>
    <phoneticPr fontId="5"/>
  </si>
  <si>
    <t>令和８年度新基本計画実装・農業構造転換支援事業に係る年度別計画表（継続案件のみ）</t>
    <rPh sb="0" eb="2">
      <t>レイワ</t>
    </rPh>
    <rPh sb="3" eb="5">
      <t>ネンド</t>
    </rPh>
    <rPh sb="5" eb="6">
      <t>シン</t>
    </rPh>
    <rPh sb="6" eb="8">
      <t>キホン</t>
    </rPh>
    <rPh sb="8" eb="10">
      <t>ケイカク</t>
    </rPh>
    <rPh sb="10" eb="12">
      <t>ジッソウ</t>
    </rPh>
    <rPh sb="13" eb="15">
      <t>ノウギョウ</t>
    </rPh>
    <rPh sb="15" eb="17">
      <t>コウゾウ</t>
    </rPh>
    <rPh sb="17" eb="19">
      <t>テンカン</t>
    </rPh>
    <rPh sb="19" eb="21">
      <t>シエン</t>
    </rPh>
    <rPh sb="21" eb="23">
      <t>ジギョウ</t>
    </rPh>
    <rPh sb="24" eb="25">
      <t>カカ</t>
    </rPh>
    <rPh sb="26" eb="29">
      <t>ネンドベツ</t>
    </rPh>
    <rPh sb="29" eb="32">
      <t>ケイカクヒョウ</t>
    </rPh>
    <rPh sb="33" eb="37">
      <t>ケイゾクアンケン</t>
    </rPh>
    <phoneticPr fontId="5"/>
  </si>
  <si>
    <t>令和８年度新基本計画実装・農業構造転換支援事業に係る個別表</t>
    <rPh sb="26" eb="28">
      <t>コベツ</t>
    </rPh>
    <phoneticPr fontId="5"/>
  </si>
  <si>
    <t>様式４</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</si>
</sst>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0.0;[Red]\-#,##0.0"/>
    <numFmt numFmtId="179" formatCode="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6"/>
      <color indexed="57"/>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11"/>
      <name val="ＭＳ Ｐゴシック"/>
      <family val="3"/>
      <charset val="128"/>
    </font>
    <font>
      <sz val="12"/>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0"/>
      <color rgb="FFC00000"/>
      <name val="ＭＳ Ｐゴシック"/>
      <family val="3"/>
      <charset val="128"/>
    </font>
    <font>
      <sz val="9"/>
      <color indexed="81"/>
      <name val="MS P ゴシック"/>
      <family val="3"/>
      <charset val="128"/>
    </font>
    <font>
      <sz val="16"/>
      <name val="ＭＳ Ｐゴシック"/>
      <family val="3"/>
      <charset val="128"/>
    </font>
    <font>
      <sz val="11"/>
      <color rgb="FF000000"/>
      <name val="ＭＳ Ｐゴシック"/>
      <family val="3"/>
      <charset val="128"/>
    </font>
    <font>
      <sz val="11"/>
      <color theme="1"/>
      <name val="ＭＳ Ｐゴシック"/>
      <family val="3"/>
      <charset val="128"/>
      <scheme val="minor"/>
    </font>
    <font>
      <sz val="11"/>
      <name val="ＭＳ 明朝"/>
      <family val="1"/>
      <charset val="128"/>
    </font>
    <font>
      <sz val="11"/>
      <color theme="1"/>
      <name val="ＭＳ Ｐゴシック"/>
      <family val="3"/>
      <charset val="128"/>
    </font>
    <font>
      <sz val="11"/>
      <color theme="1"/>
      <name val="ＭＳ 明朝"/>
      <family val="1"/>
      <charset val="128"/>
    </font>
    <font>
      <sz val="6"/>
      <color rgb="FFFF0000"/>
      <name val="ＭＳ Ｐゴシック"/>
      <family val="3"/>
      <charset val="128"/>
    </font>
    <font>
      <sz val="22"/>
      <name val="ＭＳ Ｐゴシック"/>
      <family val="3"/>
      <charset val="128"/>
    </font>
    <font>
      <sz val="18"/>
      <color rgb="FFC00000"/>
      <name val="ＭＳ Ｐゴシック"/>
      <family val="3"/>
      <charset val="128"/>
    </font>
    <font>
      <sz val="18"/>
      <color theme="3"/>
      <name val="ＭＳ Ｐゴシック"/>
      <family val="2"/>
      <charset val="128"/>
      <scheme val="major"/>
    </font>
    <font>
      <sz val="11"/>
      <color indexed="8"/>
      <name val="ＭＳ Ｐゴシック"/>
      <family val="3"/>
      <charset val="128"/>
      <scheme val="minor"/>
    </font>
    <font>
      <sz val="18"/>
      <color theme="1"/>
      <name val="ＭＳ Ｐゴシック"/>
      <family val="3"/>
      <charset val="128"/>
    </font>
    <font>
      <sz val="10"/>
      <color theme="1"/>
      <name val="ＭＳ Ｐゴシック"/>
      <family val="3"/>
      <charset val="128"/>
    </font>
    <font>
      <sz val="22"/>
      <color rgb="FFC00000"/>
      <name val="ＭＳ Ｐゴシック"/>
      <family val="3"/>
      <charset val="128"/>
    </font>
    <font>
      <sz val="14"/>
      <color rgb="FFC00000"/>
      <name val="ＭＳ Ｐゴシック"/>
      <family val="3"/>
      <charset val="128"/>
    </font>
    <font>
      <sz val="12"/>
      <color rgb="FFC00000"/>
      <name val="ＭＳ Ｐゴシック"/>
      <family val="3"/>
      <charset val="128"/>
    </font>
    <font>
      <u/>
      <sz val="11"/>
      <color rgb="FFC0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FFCCFF"/>
        <bgColor indexed="64"/>
      </patternFill>
    </fill>
  </fills>
  <borders count="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22" fillId="0" borderId="0">
      <alignment vertical="center"/>
    </xf>
    <xf numFmtId="0" fontId="23" fillId="0" borderId="0">
      <alignment vertical="center"/>
    </xf>
    <xf numFmtId="0" fontId="23" fillId="0" borderId="0">
      <alignment vertical="center"/>
    </xf>
    <xf numFmtId="0" fontId="22" fillId="0" borderId="0">
      <alignment vertical="center"/>
    </xf>
    <xf numFmtId="0" fontId="3" fillId="0" borderId="0"/>
    <xf numFmtId="0" fontId="25" fillId="0" borderId="0">
      <alignment vertical="center"/>
    </xf>
    <xf numFmtId="0" fontId="30" fillId="0" borderId="0">
      <alignment vertical="center"/>
    </xf>
    <xf numFmtId="38" fontId="2" fillId="0" borderId="0" applyFont="0" applyFill="0" applyBorder="0" applyAlignment="0" applyProtection="0">
      <alignment vertical="center"/>
    </xf>
    <xf numFmtId="0" fontId="3" fillId="0" borderId="0">
      <alignment vertical="center"/>
    </xf>
  </cellStyleXfs>
  <cellXfs count="203">
    <xf numFmtId="0" fontId="0" fillId="0" borderId="0" xfId="0">
      <alignment vertical="center"/>
    </xf>
    <xf numFmtId="0" fontId="6" fillId="0" borderId="0" xfId="0" applyFont="1">
      <alignment vertical="center"/>
    </xf>
    <xf numFmtId="0" fontId="0" fillId="0" borderId="0" xfId="0" applyFill="1">
      <alignment vertical="center"/>
    </xf>
    <xf numFmtId="0" fontId="7" fillId="0" borderId="0" xfId="0" applyFont="1">
      <alignment vertical="center"/>
    </xf>
    <xf numFmtId="0" fontId="0" fillId="0" borderId="0" xfId="0" applyFont="1" applyFill="1">
      <alignment vertical="center"/>
    </xf>
    <xf numFmtId="0" fontId="10" fillId="0" borderId="0" xfId="0" applyFont="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center" wrapText="1"/>
    </xf>
    <xf numFmtId="0" fontId="8" fillId="2" borderId="0" xfId="0" applyFont="1" applyFill="1">
      <alignment vertical="center"/>
    </xf>
    <xf numFmtId="0" fontId="8" fillId="2" borderId="0" xfId="0" applyFont="1" applyFill="1" applyAlignment="1">
      <alignment vertical="center" wrapText="1"/>
    </xf>
    <xf numFmtId="0" fontId="0" fillId="0" borderId="0" xfId="0" applyFont="1">
      <alignment vertical="center"/>
    </xf>
    <xf numFmtId="0" fontId="13" fillId="0" borderId="0" xfId="0" applyFont="1">
      <alignment vertical="center"/>
    </xf>
    <xf numFmtId="0" fontId="0" fillId="0" borderId="0" xfId="0" applyFont="1" applyFill="1" applyAlignment="1">
      <alignment vertical="top" wrapText="1"/>
    </xf>
    <xf numFmtId="0" fontId="14" fillId="0" borderId="0" xfId="0" applyFont="1">
      <alignment vertical="center"/>
    </xf>
    <xf numFmtId="0" fontId="14" fillId="0" borderId="0" xfId="0" applyFont="1" applyFill="1" applyBorder="1" applyAlignment="1">
      <alignment vertical="center"/>
    </xf>
    <xf numFmtId="0" fontId="0" fillId="4" borderId="5" xfId="0" applyFont="1" applyFill="1" applyBorder="1" applyAlignment="1" applyProtection="1">
      <alignment vertical="center" wrapText="1"/>
      <protection locked="0"/>
    </xf>
    <xf numFmtId="0" fontId="0" fillId="0" borderId="0" xfId="0" applyFont="1" applyFill="1" applyAlignment="1">
      <alignment horizontal="left" vertical="top" wrapText="1"/>
    </xf>
    <xf numFmtId="0" fontId="0" fillId="0" borderId="0" xfId="0" applyFont="1" applyFill="1" applyAlignment="1">
      <alignment vertical="top"/>
    </xf>
    <xf numFmtId="0" fontId="13" fillId="0" borderId="0" xfId="0" applyFont="1" applyFill="1" applyAlignment="1">
      <alignment horizontal="left" vertical="top" wrapText="1"/>
    </xf>
    <xf numFmtId="0" fontId="8" fillId="0" borderId="0" xfId="0" applyFont="1" applyFill="1">
      <alignmen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38" fontId="8" fillId="0" borderId="0" xfId="2" applyFont="1" applyBorder="1" applyAlignment="1">
      <alignment vertical="center" wrapText="1"/>
    </xf>
    <xf numFmtId="38" fontId="8" fillId="0" borderId="0" xfId="2" applyFont="1" applyFill="1" applyBorder="1" applyAlignment="1">
      <alignment vertical="center" wrapText="1"/>
    </xf>
    <xf numFmtId="38" fontId="8" fillId="5" borderId="0" xfId="2" applyFont="1" applyFill="1" applyBorder="1" applyAlignment="1">
      <alignment vertical="center" wrapText="1"/>
    </xf>
    <xf numFmtId="0" fontId="8" fillId="4" borderId="0" xfId="0" applyFont="1" applyFill="1" applyAlignment="1">
      <alignment vertical="center" wrapText="1"/>
    </xf>
    <xf numFmtId="0" fontId="8" fillId="5" borderId="0" xfId="0" applyFont="1" applyFill="1" applyBorder="1" applyAlignment="1">
      <alignment vertical="center" wrapText="1"/>
    </xf>
    <xf numFmtId="0" fontId="8" fillId="6" borderId="0" xfId="0" applyFont="1" applyFill="1" applyAlignment="1">
      <alignment vertical="center" wrapText="1"/>
    </xf>
    <xf numFmtId="0" fontId="8" fillId="0" borderId="0" xfId="0" applyFont="1" applyFill="1" applyAlignment="1">
      <alignment vertical="center" wrapText="1"/>
    </xf>
    <xf numFmtId="0" fontId="21" fillId="0" borderId="0" xfId="0" applyFont="1">
      <alignment vertical="center"/>
    </xf>
    <xf numFmtId="0" fontId="3" fillId="0" borderId="0" xfId="4" applyFont="1">
      <alignment vertical="center"/>
    </xf>
    <xf numFmtId="0" fontId="3" fillId="0" borderId="0" xfId="5" applyFont="1">
      <alignment vertical="center"/>
    </xf>
    <xf numFmtId="0" fontId="13" fillId="0" borderId="0" xfId="5" applyFont="1">
      <alignment vertical="center"/>
    </xf>
    <xf numFmtId="0" fontId="3" fillId="0" borderId="0" xfId="6" applyFont="1">
      <alignment vertical="center"/>
    </xf>
    <xf numFmtId="0" fontId="27" fillId="0" borderId="5" xfId="6" applyFont="1" applyBorder="1" applyAlignment="1">
      <alignment horizontal="center" vertical="center"/>
    </xf>
    <xf numFmtId="0" fontId="0" fillId="3" borderId="8" xfId="6" applyFont="1" applyFill="1" applyBorder="1" applyAlignment="1" applyProtection="1">
      <alignment horizontal="left" vertical="center" wrapText="1"/>
      <protection locked="0"/>
    </xf>
    <xf numFmtId="0" fontId="6" fillId="3" borderId="5" xfId="6" applyFont="1" applyFill="1" applyBorder="1" applyAlignment="1" applyProtection="1">
      <alignment horizontal="center" vertical="center"/>
      <protection locked="0"/>
    </xf>
    <xf numFmtId="0" fontId="0" fillId="3" borderId="5" xfId="6" applyFont="1" applyFill="1" applyBorder="1" applyAlignment="1" applyProtection="1">
      <alignment vertical="center" wrapText="1"/>
      <protection locked="0"/>
    </xf>
    <xf numFmtId="0" fontId="24" fillId="6" borderId="5"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9" fontId="32" fillId="3" borderId="8" xfId="1" applyFont="1" applyFill="1" applyBorder="1" applyAlignment="1" applyProtection="1">
      <alignment vertical="center" wrapText="1"/>
      <protection locked="0"/>
    </xf>
    <xf numFmtId="0" fontId="24" fillId="0" borderId="0" xfId="0" applyFont="1">
      <alignment vertical="center"/>
    </xf>
    <xf numFmtId="0" fontId="24" fillId="0" borderId="5" xfId="0" applyFont="1" applyBorder="1" applyAlignment="1">
      <alignment vertical="center" shrinkToFit="1"/>
    </xf>
    <xf numFmtId="0" fontId="17" fillId="4" borderId="5"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24" fillId="4" borderId="5" xfId="0" applyFont="1" applyFill="1" applyBorder="1" applyAlignment="1" applyProtection="1">
      <alignment vertical="center" wrapText="1"/>
      <protection locked="0"/>
    </xf>
    <xf numFmtId="0" fontId="13" fillId="0" borderId="0" xfId="0" applyFont="1" applyFill="1">
      <alignment vertical="center"/>
    </xf>
    <xf numFmtId="0" fontId="14" fillId="0" borderId="0" xfId="0" applyFont="1" applyFill="1">
      <alignment vertical="center"/>
    </xf>
    <xf numFmtId="0" fontId="6" fillId="0" borderId="0" xfId="0" applyFont="1" applyAlignment="1">
      <alignment vertical="center" wrapText="1"/>
    </xf>
    <xf numFmtId="176" fontId="24" fillId="3" borderId="5" xfId="2" applyNumberFormat="1" applyFont="1" applyFill="1" applyBorder="1" applyAlignment="1" applyProtection="1">
      <alignment vertical="center" wrapText="1"/>
      <protection locked="0"/>
    </xf>
    <xf numFmtId="0" fontId="13" fillId="0" borderId="0" xfId="0" applyFont="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24" fillId="3" borderId="5" xfId="0" applyFont="1" applyFill="1" applyBorder="1" applyAlignment="1" applyProtection="1">
      <alignment horizontal="center" vertical="center" wrapText="1"/>
      <protection locked="0"/>
    </xf>
    <xf numFmtId="176" fontId="24" fillId="3" borderId="5" xfId="0" applyNumberFormat="1"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178" fontId="28" fillId="0" borderId="5" xfId="1" quotePrefix="1" applyNumberFormat="1" applyFont="1" applyFill="1" applyBorder="1" applyAlignment="1" applyProtection="1">
      <alignment vertical="center" wrapText="1"/>
    </xf>
    <xf numFmtId="176" fontId="24" fillId="3" borderId="5" xfId="0" applyNumberFormat="1" applyFont="1" applyFill="1" applyBorder="1" applyAlignment="1" applyProtection="1">
      <alignment horizontal="right" vertical="center" wrapText="1"/>
      <protection locked="0"/>
    </xf>
    <xf numFmtId="0" fontId="24" fillId="3" borderId="5" xfId="2" applyNumberFormat="1" applyFont="1" applyFill="1" applyBorder="1" applyAlignment="1" applyProtection="1">
      <alignment vertical="center" wrapText="1"/>
      <protection locked="0"/>
    </xf>
    <xf numFmtId="14" fontId="24" fillId="3" borderId="8" xfId="0" applyNumberFormat="1" applyFont="1" applyFill="1" applyBorder="1" applyAlignment="1" applyProtection="1">
      <alignment vertical="center" wrapText="1"/>
      <protection locked="0"/>
    </xf>
    <xf numFmtId="177" fontId="31" fillId="3" borderId="15" xfId="0" applyNumberFormat="1" applyFont="1" applyFill="1" applyBorder="1" applyAlignment="1" applyProtection="1">
      <alignment horizontal="center" vertical="center" wrapText="1" shrinkToFit="1"/>
      <protection locked="0"/>
    </xf>
    <xf numFmtId="0" fontId="31" fillId="3" borderId="5" xfId="0" applyFont="1" applyFill="1" applyBorder="1" applyAlignment="1" applyProtection="1">
      <alignment horizontal="center" vertical="center" wrapText="1" shrinkToFit="1"/>
      <protection locked="0"/>
    </xf>
    <xf numFmtId="38" fontId="31" fillId="3" borderId="5" xfId="2"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vertical="center" textRotation="255" wrapText="1"/>
    </xf>
    <xf numFmtId="0" fontId="17" fillId="4" borderId="5"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6" borderId="5" xfId="0" applyFont="1" applyFill="1" applyBorder="1" applyAlignment="1" applyProtection="1">
      <alignment vertical="center" wrapText="1"/>
    </xf>
    <xf numFmtId="0" fontId="17" fillId="4" borderId="5" xfId="0" applyFont="1" applyFill="1" applyBorder="1" applyAlignment="1" applyProtection="1">
      <alignment horizontal="center" vertical="center" wrapText="1"/>
    </xf>
    <xf numFmtId="176" fontId="17" fillId="3" borderId="5" xfId="2" applyNumberFormat="1" applyFont="1" applyFill="1" applyBorder="1" applyAlignment="1" applyProtection="1">
      <alignment vertical="center" wrapText="1"/>
    </xf>
    <xf numFmtId="176" fontId="17" fillId="3" borderId="5" xfId="0" applyNumberFormat="1" applyFont="1" applyFill="1" applyBorder="1" applyAlignment="1" applyProtection="1">
      <alignment vertical="center" wrapText="1"/>
    </xf>
    <xf numFmtId="176" fontId="17" fillId="3" borderId="5" xfId="0" applyNumberFormat="1" applyFont="1" applyFill="1" applyBorder="1" applyAlignment="1" applyProtection="1">
      <alignment horizontal="right" vertical="center" wrapText="1"/>
    </xf>
    <xf numFmtId="0" fontId="17" fillId="3" borderId="5" xfId="2" applyNumberFormat="1" applyFont="1" applyFill="1" applyBorder="1" applyAlignment="1" applyProtection="1">
      <alignment vertical="center" wrapText="1"/>
    </xf>
    <xf numFmtId="14" fontId="17" fillId="3" borderId="8" xfId="0" applyNumberFormat="1" applyFont="1" applyFill="1" applyBorder="1" applyAlignment="1" applyProtection="1">
      <alignment vertical="center" wrapText="1"/>
    </xf>
    <xf numFmtId="0" fontId="28" fillId="3" borderId="5" xfId="0" applyFont="1" applyFill="1" applyBorder="1" applyAlignment="1" applyProtection="1">
      <alignment horizontal="center" vertical="center" wrapText="1" shrinkToFit="1"/>
    </xf>
    <xf numFmtId="38" fontId="28" fillId="3" borderId="5" xfId="2" applyFont="1" applyFill="1" applyBorder="1" applyAlignment="1" applyProtection="1">
      <alignment horizontal="center" vertical="center" wrapText="1" shrinkToFit="1"/>
    </xf>
    <xf numFmtId="9" fontId="18" fillId="3" borderId="8" xfId="1" applyFont="1" applyFill="1" applyBorder="1" applyAlignment="1" applyProtection="1">
      <alignment vertical="center" wrapText="1"/>
    </xf>
    <xf numFmtId="0" fontId="17" fillId="3" borderId="10" xfId="0" applyFont="1" applyFill="1" applyBorder="1" applyAlignment="1" applyProtection="1">
      <alignment vertical="center" wrapText="1"/>
    </xf>
    <xf numFmtId="0" fontId="17" fillId="3" borderId="5" xfId="0" applyFont="1" applyFill="1" applyBorder="1" applyAlignment="1" applyProtection="1">
      <alignment horizontal="center" vertical="center" wrapText="1"/>
    </xf>
    <xf numFmtId="177" fontId="28" fillId="3" borderId="15" xfId="0" applyNumberFormat="1" applyFont="1" applyFill="1" applyBorder="1" applyAlignment="1" applyProtection="1">
      <alignment horizontal="center" vertical="center" wrapText="1" shrinkToFit="1"/>
    </xf>
    <xf numFmtId="0" fontId="17" fillId="0" borderId="5" xfId="0" applyFont="1" applyFill="1" applyBorder="1" applyAlignment="1" applyProtection="1">
      <alignment vertical="center" wrapText="1"/>
      <protection locked="0"/>
    </xf>
    <xf numFmtId="0" fontId="3" fillId="3" borderId="5" xfId="6" applyFont="1" applyFill="1" applyBorder="1" applyAlignment="1" applyProtection="1">
      <alignment horizontal="center" vertical="center"/>
      <protection locked="0"/>
    </xf>
    <xf numFmtId="0" fontId="0" fillId="3" borderId="8" xfId="6" applyFont="1" applyFill="1" applyBorder="1" applyAlignment="1" applyProtection="1">
      <alignment vertical="center" wrapText="1"/>
      <protection locked="0"/>
    </xf>
    <xf numFmtId="0" fontId="3" fillId="3" borderId="8" xfId="6" applyFont="1" applyFill="1" applyBorder="1" applyAlignment="1" applyProtection="1">
      <alignment vertical="center" wrapText="1"/>
      <protection locked="0"/>
    </xf>
    <xf numFmtId="0" fontId="33" fillId="0" borderId="5" xfId="6" applyFont="1" applyBorder="1" applyAlignment="1">
      <alignment horizontal="center" vertical="center"/>
    </xf>
    <xf numFmtId="0" fontId="17" fillId="0" borderId="5" xfId="6" applyFont="1" applyFill="1" applyBorder="1" applyAlignment="1" applyProtection="1">
      <alignment vertical="center" wrapText="1"/>
    </xf>
    <xf numFmtId="0" fontId="3" fillId="0" borderId="0" xfId="4" applyFont="1" applyAlignment="1">
      <alignment vertical="center" wrapText="1"/>
    </xf>
    <xf numFmtId="0" fontId="0" fillId="0" borderId="5" xfId="6"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5" xfId="6" applyFont="1" applyFill="1" applyBorder="1" applyAlignment="1" applyProtection="1">
      <alignment vertical="center"/>
    </xf>
    <xf numFmtId="0" fontId="17" fillId="0" borderId="0" xfId="4" applyFont="1" applyAlignment="1">
      <alignment vertical="center"/>
    </xf>
    <xf numFmtId="0" fontId="0" fillId="3" borderId="5" xfId="6" applyFont="1" applyFill="1" applyBorder="1" applyAlignment="1" applyProtection="1">
      <alignment vertical="center"/>
      <protection locked="0"/>
    </xf>
    <xf numFmtId="0" fontId="3" fillId="3" borderId="5" xfId="6" applyFont="1" applyFill="1" applyBorder="1" applyAlignment="1" applyProtection="1">
      <alignment vertical="center"/>
      <protection locked="0"/>
    </xf>
    <xf numFmtId="0" fontId="3" fillId="3" borderId="8" xfId="6" applyFont="1" applyFill="1" applyBorder="1" applyAlignment="1" applyProtection="1">
      <alignment vertical="center"/>
      <protection locked="0"/>
    </xf>
    <xf numFmtId="179" fontId="6" fillId="0" borderId="5" xfId="6" applyNumberFormat="1" applyFont="1" applyBorder="1" applyAlignment="1">
      <alignment vertical="center"/>
    </xf>
    <xf numFmtId="0" fontId="6" fillId="3" borderId="5" xfId="6" applyFont="1" applyFill="1" applyBorder="1" applyAlignment="1" applyProtection="1">
      <alignment vertical="center"/>
      <protection locked="0"/>
    </xf>
    <xf numFmtId="0" fontId="0" fillId="0" borderId="5" xfId="6" applyFont="1" applyFill="1" applyBorder="1" applyAlignment="1" applyProtection="1">
      <alignment vertical="center"/>
    </xf>
    <xf numFmtId="0" fontId="3" fillId="0" borderId="0" xfId="4" applyFont="1" applyAlignment="1">
      <alignment vertical="center"/>
    </xf>
    <xf numFmtId="0" fontId="14" fillId="0" borderId="0" xfId="4" applyFont="1" applyProtection="1">
      <alignment vertical="center"/>
    </xf>
    <xf numFmtId="0" fontId="3" fillId="0" borderId="0" xfId="4" applyFont="1" applyProtection="1">
      <alignment vertical="center"/>
    </xf>
    <xf numFmtId="0" fontId="3" fillId="0" borderId="0" xfId="4" applyFont="1" applyAlignment="1" applyProtection="1">
      <alignment vertical="center" wrapText="1"/>
    </xf>
    <xf numFmtId="0" fontId="6" fillId="0" borderId="0" xfId="5" applyFont="1" applyProtection="1">
      <alignment vertical="center"/>
    </xf>
    <xf numFmtId="0" fontId="3" fillId="0" borderId="0" xfId="6" applyFont="1" applyProtection="1">
      <alignment vertical="center"/>
    </xf>
    <xf numFmtId="0" fontId="3" fillId="0" borderId="0" xfId="6" applyFont="1" applyAlignment="1" applyProtection="1">
      <alignment vertical="center" wrapText="1"/>
    </xf>
    <xf numFmtId="0" fontId="14" fillId="0" borderId="0" xfId="6" applyFont="1" applyAlignment="1" applyProtection="1">
      <alignment horizontal="right" vertical="center"/>
    </xf>
    <xf numFmtId="0" fontId="3" fillId="0" borderId="11" xfId="6" applyFont="1" applyBorder="1" applyAlignment="1" applyProtection="1">
      <alignment horizontal="center" vertical="center"/>
    </xf>
    <xf numFmtId="0" fontId="3" fillId="0" borderId="11" xfId="6" applyFont="1" applyBorder="1" applyAlignment="1" applyProtection="1">
      <alignment horizontal="center" vertical="center" wrapText="1"/>
    </xf>
    <xf numFmtId="0" fontId="3" fillId="0" borderId="5" xfId="6" applyFont="1" applyBorder="1" applyAlignment="1" applyProtection="1">
      <alignment horizontal="center" vertical="center" wrapText="1"/>
    </xf>
    <xf numFmtId="0" fontId="3" fillId="7" borderId="1" xfId="6" applyFont="1" applyFill="1" applyBorder="1" applyAlignment="1" applyProtection="1">
      <alignment horizontal="center" vertical="center" wrapText="1"/>
    </xf>
    <xf numFmtId="0" fontId="35" fillId="0" borderId="5" xfId="6" applyFont="1" applyBorder="1" applyAlignment="1" applyProtection="1">
      <alignment horizontal="center" vertical="center" textRotation="255" wrapText="1"/>
    </xf>
    <xf numFmtId="0" fontId="17" fillId="3" borderId="5" xfId="6" applyFont="1" applyFill="1" applyBorder="1" applyAlignment="1" applyProtection="1">
      <alignment horizontal="center" vertical="center"/>
    </xf>
    <xf numFmtId="0" fontId="17" fillId="3" borderId="5" xfId="6" applyFont="1" applyFill="1" applyBorder="1" applyAlignment="1" applyProtection="1">
      <alignment horizontal="center" vertical="center" wrapText="1"/>
    </xf>
    <xf numFmtId="38" fontId="17" fillId="3" borderId="5" xfId="2" applyFont="1" applyFill="1" applyBorder="1" applyAlignment="1" applyProtection="1">
      <alignment horizontal="center" vertical="center" wrapText="1"/>
    </xf>
    <xf numFmtId="0" fontId="17" fillId="3" borderId="8" xfId="6" applyFont="1" applyFill="1" applyBorder="1" applyAlignment="1" applyProtection="1">
      <alignment vertical="center" wrapText="1"/>
    </xf>
    <xf numFmtId="0" fontId="34" fillId="3" borderId="5" xfId="6" applyFont="1" applyFill="1" applyBorder="1" applyAlignment="1" applyProtection="1">
      <alignment horizontal="center" vertical="center"/>
    </xf>
    <xf numFmtId="179" fontId="34" fillId="0" borderId="5" xfId="6" applyNumberFormat="1" applyFont="1" applyBorder="1" applyAlignment="1" applyProtection="1">
      <alignment vertical="center"/>
    </xf>
    <xf numFmtId="0" fontId="17" fillId="3" borderId="5" xfId="6" applyFont="1" applyFill="1" applyBorder="1" applyAlignment="1" applyProtection="1">
      <alignment vertical="center" wrapText="1"/>
    </xf>
    <xf numFmtId="0" fontId="34" fillId="3" borderId="5" xfId="6" applyFont="1" applyFill="1" applyBorder="1" applyAlignment="1" applyProtection="1">
      <alignment vertical="center"/>
    </xf>
    <xf numFmtId="0" fontId="17" fillId="0" borderId="0" xfId="4" applyFont="1" applyAlignment="1" applyProtection="1">
      <alignment vertical="center"/>
    </xf>
    <xf numFmtId="9" fontId="17" fillId="3" borderId="5" xfId="6" applyNumberFormat="1" applyFont="1" applyFill="1" applyBorder="1" applyAlignment="1" applyProtection="1">
      <alignment horizontal="center" vertical="center" wrapText="1"/>
    </xf>
    <xf numFmtId="0" fontId="24" fillId="0" borderId="0" xfId="0" applyFont="1" applyProtection="1">
      <alignment vertical="center"/>
      <protection locked="0"/>
    </xf>
    <xf numFmtId="0" fontId="24" fillId="0" borderId="5" xfId="0" applyFont="1" applyBorder="1" applyAlignment="1" applyProtection="1">
      <alignment vertical="center" shrinkToFit="1"/>
      <protection locked="0"/>
    </xf>
    <xf numFmtId="0" fontId="6" fillId="0" borderId="0" xfId="0" applyFont="1" applyProtection="1">
      <alignment vertical="center"/>
    </xf>
    <xf numFmtId="0" fontId="2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wrapText="1"/>
    </xf>
    <xf numFmtId="0" fontId="10" fillId="0" borderId="0" xfId="0" applyFont="1" applyBorder="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Border="1" applyProtection="1">
      <alignment vertical="center"/>
    </xf>
    <xf numFmtId="0" fontId="10" fillId="0" borderId="0" xfId="0" applyFont="1" applyProtection="1">
      <alignment vertical="center"/>
    </xf>
    <xf numFmtId="0" fontId="0" fillId="0" borderId="0" xfId="0" applyFont="1" applyProtection="1">
      <alignment vertical="center"/>
    </xf>
    <xf numFmtId="0" fontId="10" fillId="0" borderId="0" xfId="0" applyFont="1" applyAlignment="1" applyProtection="1">
      <alignment vertical="center" wrapText="1"/>
    </xf>
    <xf numFmtId="0" fontId="0" fillId="0" borderId="0" xfId="0" applyProtection="1">
      <alignment vertical="center"/>
    </xf>
    <xf numFmtId="0" fontId="15" fillId="0" borderId="0" xfId="0" applyFont="1" applyProtection="1">
      <alignment vertical="center"/>
    </xf>
    <xf numFmtId="0" fontId="8" fillId="0" borderId="0" xfId="0" applyFont="1" applyProtection="1">
      <alignment vertical="center"/>
    </xf>
    <xf numFmtId="0" fontId="0" fillId="0" borderId="5" xfId="0" applyFont="1" applyFill="1" applyBorder="1" applyAlignment="1" applyProtection="1">
      <alignment horizontal="center" vertical="center" wrapText="1" justifyLastLine="1"/>
    </xf>
    <xf numFmtId="0" fontId="0" fillId="0" borderId="11" xfId="0" applyFont="1" applyFill="1" applyBorder="1" applyAlignment="1" applyProtection="1">
      <alignment horizontal="center" vertical="center" wrapText="1"/>
    </xf>
    <xf numFmtId="0" fontId="15" fillId="0" borderId="0" xfId="0" applyFont="1" applyAlignment="1" applyProtection="1">
      <alignment horizontal="center" vertical="center"/>
    </xf>
    <xf numFmtId="0" fontId="8" fillId="0" borderId="0" xfId="0" applyFont="1" applyAlignment="1" applyProtection="1">
      <alignment horizontal="center" vertical="center"/>
    </xf>
    <xf numFmtId="38" fontId="0" fillId="0" borderId="0" xfId="0" applyNumberFormat="1" applyProtection="1">
      <alignment vertical="center"/>
    </xf>
    <xf numFmtId="0" fontId="0" fillId="0" borderId="5" xfId="0" applyBorder="1" applyProtection="1">
      <alignment vertical="center"/>
    </xf>
    <xf numFmtId="0" fontId="6" fillId="0" borderId="0" xfId="0" applyFont="1" applyFill="1" applyProtection="1">
      <alignment vertical="center"/>
    </xf>
    <xf numFmtId="0" fontId="6" fillId="0" borderId="0" xfId="0" applyFont="1" applyFill="1" applyAlignment="1" applyProtection="1">
      <alignment vertical="center"/>
    </xf>
    <xf numFmtId="0" fontId="10" fillId="0" borderId="14" xfId="0" applyFont="1" applyFill="1" applyBorder="1" applyAlignment="1" applyProtection="1">
      <alignment vertical="center"/>
    </xf>
    <xf numFmtId="0" fontId="0" fillId="0" borderId="0" xfId="0" applyFill="1" applyProtection="1">
      <alignment vertical="center"/>
    </xf>
    <xf numFmtId="0" fontId="17" fillId="3" borderId="5" xfId="0" applyFont="1" applyFill="1" applyBorder="1" applyAlignment="1" applyProtection="1">
      <alignment horizontal="center" vertical="center" wrapText="1"/>
      <protection locked="0"/>
    </xf>
    <xf numFmtId="0" fontId="0" fillId="3" borderId="5" xfId="6" applyFont="1" applyFill="1" applyBorder="1" applyAlignment="1" applyProtection="1">
      <alignment horizontal="center" vertical="center"/>
      <protection locked="0"/>
    </xf>
    <xf numFmtId="0" fontId="0" fillId="0" borderId="5" xfId="6" applyFont="1" applyBorder="1" applyAlignment="1" applyProtection="1">
      <alignment horizontal="center" vertical="center" wrapText="1"/>
    </xf>
    <xf numFmtId="0" fontId="0" fillId="0" borderId="11" xfId="0" applyFill="1" applyBorder="1" applyAlignment="1" applyProtection="1">
      <alignment horizontal="center" vertical="center" wrapText="1" justifyLastLine="1"/>
    </xf>
    <xf numFmtId="0" fontId="0" fillId="0" borderId="1" xfId="0" applyFill="1" applyBorder="1" applyAlignment="1" applyProtection="1">
      <alignment horizontal="center" vertical="center" wrapText="1" justifyLastLine="1"/>
    </xf>
    <xf numFmtId="0" fontId="0" fillId="0" borderId="1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justifyLastLine="1"/>
    </xf>
    <xf numFmtId="0" fontId="0" fillId="0" borderId="18" xfId="0" applyFont="1" applyFill="1" applyBorder="1" applyAlignment="1" applyProtection="1">
      <alignment horizontal="center" vertical="center" wrapText="1" justifyLastLine="1"/>
    </xf>
    <xf numFmtId="0" fontId="0" fillId="0" borderId="1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3" xfId="0" applyFont="1" applyBorder="1" applyAlignment="1" applyProtection="1">
      <alignment horizontal="distributed" vertical="center" wrapText="1" justifyLastLine="1"/>
    </xf>
    <xf numFmtId="0" fontId="0" fillId="0" borderId="12" xfId="0" applyFont="1" applyBorder="1" applyAlignment="1" applyProtection="1">
      <alignment horizontal="distributed" vertical="center" wrapText="1" justifyLastLine="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12" xfId="0" applyFont="1" applyFill="1" applyBorder="1" applyAlignment="1" applyProtection="1">
      <alignment horizontal="center" vertical="center" wrapText="1" justifyLastLine="1"/>
    </xf>
    <xf numFmtId="0" fontId="0" fillId="0" borderId="16"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1" xfId="0" applyFont="1" applyFill="1" applyBorder="1" applyAlignment="1" applyProtection="1">
      <alignment horizontal="center" vertical="center" textRotation="255" wrapText="1"/>
    </xf>
    <xf numFmtId="0" fontId="0" fillId="0" borderId="1" xfId="0" applyFont="1" applyFill="1" applyBorder="1" applyAlignment="1" applyProtection="1">
      <alignment horizontal="center" vertical="center" textRotation="255" wrapText="1"/>
    </xf>
    <xf numFmtId="0" fontId="0" fillId="0" borderId="3"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justifyLastLine="1"/>
    </xf>
    <xf numFmtId="0" fontId="0" fillId="0" borderId="4" xfId="0" applyFont="1" applyFill="1" applyBorder="1" applyAlignment="1" applyProtection="1">
      <alignment horizontal="center" vertical="center" wrapText="1" justifyLastLine="1"/>
    </xf>
    <xf numFmtId="0" fontId="0" fillId="0" borderId="15"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justifyLastLine="1"/>
    </xf>
    <xf numFmtId="0" fontId="0" fillId="0" borderId="13" xfId="0" applyFont="1" applyFill="1" applyBorder="1" applyAlignment="1" applyProtection="1">
      <alignment horizontal="center" vertical="center" wrapText="1" justifyLastLine="1"/>
    </xf>
    <xf numFmtId="0" fontId="0" fillId="0" borderId="13"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20" fillId="0" borderId="0" xfId="4" applyFont="1" applyAlignment="1" applyProtection="1">
      <alignment horizontal="center" vertical="center"/>
    </xf>
    <xf numFmtId="0" fontId="3" fillId="0" borderId="5" xfId="6" applyFont="1" applyBorder="1" applyAlignment="1" applyProtection="1">
      <alignment horizontal="center" vertical="center" wrapText="1"/>
    </xf>
    <xf numFmtId="0" fontId="3" fillId="0" borderId="5" xfId="6" applyFont="1" applyBorder="1" applyAlignment="1" applyProtection="1">
      <alignment horizontal="center" vertical="center"/>
    </xf>
    <xf numFmtId="0" fontId="3" fillId="7" borderId="5" xfId="6" applyFont="1" applyFill="1" applyBorder="1" applyAlignment="1" applyProtection="1">
      <alignment horizontal="center" vertical="center"/>
    </xf>
    <xf numFmtId="0" fontId="3" fillId="0" borderId="11" xfId="6" applyFont="1" applyBorder="1" applyAlignment="1" applyProtection="1">
      <alignment horizontal="center" vertical="center"/>
    </xf>
    <xf numFmtId="0" fontId="3" fillId="0" borderId="2" xfId="6" applyFont="1" applyBorder="1" applyAlignment="1" applyProtection="1">
      <alignment horizontal="center" vertical="center"/>
    </xf>
    <xf numFmtId="0" fontId="3" fillId="0" borderId="3" xfId="6" applyFont="1" applyBorder="1" applyAlignment="1" applyProtection="1">
      <alignment horizontal="center" vertical="center"/>
    </xf>
    <xf numFmtId="0" fontId="3" fillId="0" borderId="4" xfId="6" applyFont="1" applyBorder="1" applyAlignment="1" applyProtection="1">
      <alignment horizontal="center" vertical="center"/>
    </xf>
    <xf numFmtId="0" fontId="3" fillId="0" borderId="18" xfId="6" applyFont="1" applyBorder="1" applyAlignment="1" applyProtection="1">
      <alignment horizontal="center" vertical="center"/>
    </xf>
    <xf numFmtId="0" fontId="0" fillId="0" borderId="11" xfId="6" applyFont="1" applyBorder="1" applyAlignment="1" applyProtection="1">
      <alignment horizontal="center" vertical="center"/>
    </xf>
    <xf numFmtId="0" fontId="3" fillId="0" borderId="11" xfId="6" applyFont="1" applyBorder="1" applyAlignment="1" applyProtection="1">
      <alignment horizontal="center" vertical="center" wrapText="1"/>
    </xf>
    <xf numFmtId="0" fontId="3" fillId="0" borderId="1" xfId="6" applyFont="1" applyBorder="1" applyAlignment="1" applyProtection="1">
      <alignment horizontal="center" vertical="center" wrapText="1"/>
    </xf>
    <xf numFmtId="0" fontId="3" fillId="0" borderId="2" xfId="6" applyFont="1" applyBorder="1" applyAlignment="1" applyProtection="1">
      <alignment horizontal="center" vertical="center" wrapText="1"/>
    </xf>
    <xf numFmtId="0" fontId="0" fillId="0" borderId="11" xfId="6" applyFont="1" applyBorder="1" applyAlignment="1" applyProtection="1">
      <alignment horizontal="center" vertical="center" wrapText="1"/>
    </xf>
    <xf numFmtId="0" fontId="0" fillId="0" borderId="2" xfId="0" applyBorder="1" applyAlignment="1" applyProtection="1">
      <alignment horizontal="center" vertical="center" wrapText="1"/>
    </xf>
    <xf numFmtId="0" fontId="3" fillId="0" borderId="8" xfId="4" applyFont="1" applyBorder="1" applyAlignment="1" applyProtection="1">
      <alignment horizontal="center" vertical="center"/>
    </xf>
    <xf numFmtId="0" fontId="3" fillId="0" borderId="13" xfId="4" applyFont="1" applyBorder="1" applyAlignment="1" applyProtection="1">
      <alignment horizontal="center" vertical="center"/>
    </xf>
    <xf numFmtId="0" fontId="3" fillId="0" borderId="12" xfId="4" applyFont="1" applyBorder="1" applyAlignment="1" applyProtection="1">
      <alignment horizontal="center" vertical="center"/>
    </xf>
    <xf numFmtId="0" fontId="3" fillId="0" borderId="8" xfId="6" applyFont="1" applyBorder="1" applyAlignment="1" applyProtection="1">
      <alignment horizontal="center" vertical="center"/>
    </xf>
    <xf numFmtId="0" fontId="3" fillId="0" borderId="13" xfId="6" applyFont="1" applyBorder="1" applyAlignment="1" applyProtection="1">
      <alignment horizontal="center" vertical="center"/>
    </xf>
    <xf numFmtId="0" fontId="3" fillId="0" borderId="12" xfId="6" applyFont="1" applyBorder="1" applyAlignment="1" applyProtection="1">
      <alignment horizontal="center" vertical="center"/>
    </xf>
  </cellXfs>
  <cellStyles count="13">
    <cellStyle name="パーセント" xfId="1" builtinId="5"/>
    <cellStyle name="桁区切り" xfId="2" builtinId="6"/>
    <cellStyle name="桁区切り 3 2" xfId="11"/>
    <cellStyle name="標準" xfId="0" builtinId="0"/>
    <cellStyle name="標準 2" xfId="4"/>
    <cellStyle name="標準 2 2" xfId="5"/>
    <cellStyle name="標準 2 2 2" xfId="7"/>
    <cellStyle name="標準 2 2 3" xfId="12"/>
    <cellStyle name="標準 3" xfId="9"/>
    <cellStyle name="標準 3 2" xfId="10"/>
    <cellStyle name="標準 6" xfId="8"/>
    <cellStyle name="標準 8" xfId="6"/>
    <cellStyle name="未定義" xfId="3"/>
  </cellStyles>
  <dxfs count="0"/>
  <tableStyles count="0" defaultTableStyle="TableStyleMedium9" defaultPivotStyle="PivotStyleLight16"/>
  <colors>
    <mruColors>
      <color rgb="FFFFFF99"/>
      <color rgb="FFB7DEE8"/>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82.22\disk1\06%20&#29983;&#29987;&#25512;&#36914;&#23460;\03&#25512;&#36914;&#31532;&#65298;&#29677;\&#9675;&#36786;&#29987;&#29289;&#31561;&#36664;&#20986;&#22519;&#34892;&#12304;H27&#65374;&#12305;\R5&#24180;&#24230;&#35036;&#27491;\051113_&#35201;&#26395;&#35519;&#26619;&#65288;&#65297;&#22238;&#30446;&#65289;\&#36786;&#29987;&#29289;&#31561;&#36664;&#20986;&#25313;&#22823;&#26045;&#35373;&#25972;&#20633;&#20107;&#26989;&#65288;R5&#35036;&#27491;&#65289;_&#27096;&#24335;&#65297;&#65374;&#65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兼マスタ"/>
      <sheetName val="様式１－１（新規分）"/>
      <sheetName val="様式１－２（継続分）"/>
      <sheetName val="様式２"/>
      <sheetName val="様式３（入力不要）"/>
      <sheetName val="様式４"/>
      <sheetName val="様式５（産地競争力の強化）"/>
      <sheetName val="様式６（食品流通のグローバル化）"/>
      <sheetName val="様式７(新規分)（入力不要）"/>
      <sheetName val="様式７（継続分）（入力不要）"/>
      <sheetName val="様式７（合計）（入力不要）"/>
    </sheetNames>
    <sheetDataSet>
      <sheetData sheetId="0">
        <row r="2">
          <cell r="A2" t="str">
            <v>本省</v>
          </cell>
        </row>
        <row r="3">
          <cell r="A3" t="str">
            <v>東北</v>
          </cell>
        </row>
        <row r="4">
          <cell r="A4" t="str">
            <v>関東</v>
          </cell>
        </row>
        <row r="5">
          <cell r="A5" t="str">
            <v>北陸</v>
          </cell>
        </row>
        <row r="6">
          <cell r="A6" t="str">
            <v>東海</v>
          </cell>
        </row>
        <row r="7">
          <cell r="A7" t="str">
            <v>近畿</v>
          </cell>
        </row>
        <row r="8">
          <cell r="A8" t="str">
            <v>中四国</v>
          </cell>
          <cell r="O8" t="str">
            <v>新規</v>
          </cell>
        </row>
        <row r="9">
          <cell r="A9" t="str">
            <v>九州</v>
          </cell>
          <cell r="O9" t="str">
            <v>再編整備</v>
          </cell>
        </row>
        <row r="10">
          <cell r="A10" t="str">
            <v>沖縄</v>
          </cell>
          <cell r="O10" t="str">
            <v>既存施設への設備導入</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V74"/>
  <sheetViews>
    <sheetView tabSelected="1" zoomScale="70" zoomScaleNormal="70" workbookViewId="0">
      <pane xSplit="5" ySplit="7" topLeftCell="F8" activePane="bottomRight" state="frozen"/>
      <selection activeCell="E12" sqref="E12"/>
      <selection pane="topRight" activeCell="E12" sqref="E12"/>
      <selection pane="bottomLeft" activeCell="E12" sqref="E12"/>
      <selection pane="bottomRight" activeCell="I60" sqref="I60"/>
    </sheetView>
  </sheetViews>
  <sheetFormatPr defaultRowHeight="13.5"/>
  <cols>
    <col min="1" max="1" width="4.125" customWidth="1"/>
    <col min="2" max="2" width="9.5" customWidth="1"/>
    <col min="3" max="3" width="9" customWidth="1"/>
    <col min="4" max="4" width="10.625" customWidth="1"/>
    <col min="5" max="5" width="12.625" customWidth="1"/>
    <col min="6" max="6" width="18.125" customWidth="1"/>
    <col min="7" max="7" width="13.875" customWidth="1"/>
    <col min="8" max="8" width="15.375" style="12" customWidth="1"/>
    <col min="9" max="9" width="17.25" customWidth="1"/>
    <col min="10" max="10" width="14.75" customWidth="1"/>
    <col min="11" max="11" width="27.625" customWidth="1"/>
    <col min="12" max="13" width="16.25" customWidth="1"/>
    <col min="14" max="15" width="9.875" customWidth="1"/>
    <col min="16" max="16" width="34.5" customWidth="1"/>
    <col min="17" max="20" width="12.625" customWidth="1"/>
    <col min="21" max="21" width="12.25" customWidth="1"/>
    <col min="22" max="23" width="12.625" customWidth="1"/>
    <col min="24" max="24" width="18.125" customWidth="1"/>
    <col min="25" max="25" width="10.75" customWidth="1"/>
    <col min="26" max="26" width="7.25" customWidth="1"/>
    <col min="27" max="30" width="6.625" customWidth="1"/>
    <col min="31" max="31" width="6.75" customWidth="1"/>
    <col min="32" max="32" width="9.25" style="2" customWidth="1"/>
    <col min="33" max="38" width="8.625" customWidth="1"/>
    <col min="39" max="39" width="9" style="12" customWidth="1"/>
    <col min="40" max="40" width="6.5" style="4" customWidth="1"/>
    <col min="41" max="41" width="6.5" style="12" customWidth="1"/>
    <col min="42" max="42" width="6" customWidth="1"/>
    <col min="43" max="43" width="18.25" customWidth="1"/>
    <col min="46" max="47" width="14.25" hidden="1" customWidth="1"/>
    <col min="48" max="48" width="50.25" hidden="1" customWidth="1"/>
  </cols>
  <sheetData>
    <row r="1" spans="1:48" s="123" customFormat="1" ht="20.100000000000001" customHeight="1">
      <c r="A1" s="123" t="s">
        <v>140</v>
      </c>
      <c r="AF1" s="143"/>
      <c r="AN1" s="143"/>
    </row>
    <row r="2" spans="1:48" s="123" customFormat="1" ht="25.15" customHeight="1">
      <c r="B2" s="124" t="s">
        <v>266</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44"/>
      <c r="AG2" s="125"/>
      <c r="AH2" s="125"/>
      <c r="AI2" s="125"/>
      <c r="AJ2" s="125"/>
      <c r="AK2" s="125"/>
      <c r="AL2" s="125"/>
      <c r="AM2" s="125"/>
      <c r="AN2" s="144"/>
      <c r="AO2" s="125"/>
      <c r="AP2" s="125"/>
      <c r="AQ2" s="125"/>
    </row>
    <row r="3" spans="1:48" s="134" customFormat="1" ht="20.100000000000001" customHeight="1">
      <c r="A3" s="127"/>
      <c r="B3" s="128" t="s">
        <v>69</v>
      </c>
      <c r="C3" s="129"/>
      <c r="D3" s="130"/>
      <c r="E3" s="131"/>
      <c r="F3" s="131"/>
      <c r="G3" s="131"/>
      <c r="H3" s="132"/>
      <c r="I3" s="131"/>
      <c r="J3" s="131"/>
      <c r="K3" s="131"/>
      <c r="L3" s="131"/>
      <c r="M3" s="131"/>
      <c r="N3" s="131"/>
      <c r="O3" s="131"/>
      <c r="P3" s="131"/>
      <c r="Q3" s="131"/>
      <c r="R3" s="131"/>
      <c r="S3" s="131"/>
      <c r="T3" s="131"/>
      <c r="U3" s="131"/>
      <c r="V3" s="131"/>
      <c r="W3" s="131"/>
      <c r="X3" s="131"/>
      <c r="Y3" s="131"/>
      <c r="Z3" s="131"/>
      <c r="AA3" s="145"/>
      <c r="AB3" s="145"/>
      <c r="AC3" s="145"/>
      <c r="AD3" s="145"/>
      <c r="AE3" s="145"/>
      <c r="AF3" s="145"/>
      <c r="AG3" s="145"/>
      <c r="AH3" s="129"/>
      <c r="AI3" s="145"/>
      <c r="AJ3" s="145"/>
      <c r="AK3" s="129"/>
      <c r="AL3" s="129"/>
      <c r="AM3" s="129"/>
      <c r="AN3" s="129"/>
      <c r="AO3" s="129"/>
      <c r="AP3" s="146"/>
    </row>
    <row r="4" spans="1:48" s="136" customFormat="1" ht="30" customHeight="1">
      <c r="A4" s="152" t="s">
        <v>7</v>
      </c>
      <c r="B4" s="152" t="s">
        <v>79</v>
      </c>
      <c r="C4" s="152" t="s">
        <v>80</v>
      </c>
      <c r="D4" s="152" t="s">
        <v>0</v>
      </c>
      <c r="E4" s="152" t="s">
        <v>90</v>
      </c>
      <c r="F4" s="152" t="s">
        <v>93</v>
      </c>
      <c r="G4" s="156" t="s">
        <v>101</v>
      </c>
      <c r="H4" s="157"/>
      <c r="I4" s="160" t="s">
        <v>81</v>
      </c>
      <c r="J4" s="160"/>
      <c r="K4" s="160"/>
      <c r="L4" s="160"/>
      <c r="M4" s="160"/>
      <c r="N4" s="160"/>
      <c r="O4" s="160"/>
      <c r="P4" s="160"/>
      <c r="Q4" s="160"/>
      <c r="R4" s="160"/>
      <c r="S4" s="160"/>
      <c r="T4" s="160"/>
      <c r="U4" s="160"/>
      <c r="V4" s="160"/>
      <c r="W4" s="161"/>
      <c r="X4" s="152" t="s">
        <v>82</v>
      </c>
      <c r="Y4" s="170" t="s">
        <v>1</v>
      </c>
      <c r="Z4" s="172" t="s">
        <v>99</v>
      </c>
      <c r="AA4" s="173"/>
      <c r="AB4" s="173"/>
      <c r="AC4" s="173"/>
      <c r="AD4" s="173"/>
      <c r="AE4" s="157"/>
      <c r="AF4" s="150" t="s">
        <v>199</v>
      </c>
      <c r="AG4" s="150" t="s">
        <v>169</v>
      </c>
      <c r="AH4" s="150" t="s">
        <v>170</v>
      </c>
      <c r="AI4" s="150" t="s">
        <v>174</v>
      </c>
      <c r="AJ4" s="150" t="s">
        <v>171</v>
      </c>
      <c r="AK4" s="150" t="s">
        <v>172</v>
      </c>
      <c r="AL4" s="150" t="s">
        <v>173</v>
      </c>
      <c r="AM4" s="168" t="s">
        <v>162</v>
      </c>
      <c r="AN4" s="168" t="s">
        <v>202</v>
      </c>
      <c r="AO4" s="168" t="s">
        <v>198</v>
      </c>
      <c r="AP4" s="170" t="s">
        <v>100</v>
      </c>
      <c r="AQ4" s="166" t="s">
        <v>2</v>
      </c>
      <c r="AR4" s="135"/>
      <c r="AT4" s="166" t="s">
        <v>160</v>
      </c>
      <c r="AU4" s="166" t="s">
        <v>161</v>
      </c>
      <c r="AV4" s="166" t="s">
        <v>163</v>
      </c>
    </row>
    <row r="5" spans="1:48" s="136" customFormat="1" ht="45.6" customHeight="1">
      <c r="A5" s="153"/>
      <c r="B5" s="153"/>
      <c r="C5" s="153"/>
      <c r="D5" s="153"/>
      <c r="E5" s="153"/>
      <c r="F5" s="153"/>
      <c r="G5" s="154" t="s">
        <v>236</v>
      </c>
      <c r="H5" s="152" t="s">
        <v>235</v>
      </c>
      <c r="I5" s="162" t="s">
        <v>91</v>
      </c>
      <c r="J5" s="158" t="s">
        <v>83</v>
      </c>
      <c r="K5" s="158" t="s">
        <v>84</v>
      </c>
      <c r="L5" s="158" t="s">
        <v>85</v>
      </c>
      <c r="M5" s="158" t="s">
        <v>226</v>
      </c>
      <c r="N5" s="158" t="s">
        <v>166</v>
      </c>
      <c r="O5" s="158" t="s">
        <v>205</v>
      </c>
      <c r="P5" s="158" t="s">
        <v>206</v>
      </c>
      <c r="Q5" s="152" t="s">
        <v>192</v>
      </c>
      <c r="R5" s="156" t="s">
        <v>185</v>
      </c>
      <c r="S5" s="179"/>
      <c r="T5" s="179"/>
      <c r="U5" s="165"/>
      <c r="V5" s="156" t="s">
        <v>204</v>
      </c>
      <c r="W5" s="165"/>
      <c r="X5" s="153"/>
      <c r="Y5" s="154"/>
      <c r="Z5" s="174" t="s">
        <v>87</v>
      </c>
      <c r="AA5" s="175"/>
      <c r="AB5" s="176"/>
      <c r="AC5" s="177" t="s">
        <v>88</v>
      </c>
      <c r="AD5" s="175"/>
      <c r="AE5" s="176"/>
      <c r="AF5" s="151"/>
      <c r="AG5" s="151"/>
      <c r="AH5" s="151"/>
      <c r="AI5" s="151"/>
      <c r="AJ5" s="151"/>
      <c r="AK5" s="151"/>
      <c r="AL5" s="151"/>
      <c r="AM5" s="169"/>
      <c r="AN5" s="169"/>
      <c r="AO5" s="169"/>
      <c r="AP5" s="154"/>
      <c r="AQ5" s="167"/>
      <c r="AR5" s="135"/>
      <c r="AT5" s="167"/>
      <c r="AU5" s="167"/>
      <c r="AV5" s="167"/>
    </row>
    <row r="6" spans="1:48" s="136" customFormat="1" ht="39.6" customHeight="1">
      <c r="A6" s="153"/>
      <c r="B6" s="153"/>
      <c r="C6" s="153"/>
      <c r="D6" s="153"/>
      <c r="E6" s="153"/>
      <c r="F6" s="153"/>
      <c r="G6" s="154"/>
      <c r="H6" s="153"/>
      <c r="I6" s="163"/>
      <c r="J6" s="159"/>
      <c r="K6" s="159"/>
      <c r="L6" s="159"/>
      <c r="M6" s="159"/>
      <c r="N6" s="159"/>
      <c r="O6" s="159"/>
      <c r="P6" s="159"/>
      <c r="Q6" s="153"/>
      <c r="R6" s="152" t="s">
        <v>98</v>
      </c>
      <c r="S6" s="152" t="s">
        <v>184</v>
      </c>
      <c r="T6" s="152" t="s">
        <v>183</v>
      </c>
      <c r="U6" s="152" t="s">
        <v>89</v>
      </c>
      <c r="V6" s="152" t="s">
        <v>98</v>
      </c>
      <c r="W6" s="152" t="s">
        <v>184</v>
      </c>
      <c r="X6" s="153"/>
      <c r="Y6" s="154"/>
      <c r="Z6" s="178" t="s">
        <v>109</v>
      </c>
      <c r="AA6" s="153" t="s">
        <v>6</v>
      </c>
      <c r="AB6" s="153" t="s">
        <v>78</v>
      </c>
      <c r="AC6" s="152" t="s">
        <v>109</v>
      </c>
      <c r="AD6" s="152" t="s">
        <v>6</v>
      </c>
      <c r="AE6" s="152" t="s">
        <v>78</v>
      </c>
      <c r="AF6" s="151"/>
      <c r="AG6" s="151"/>
      <c r="AH6" s="151"/>
      <c r="AI6" s="151"/>
      <c r="AJ6" s="151"/>
      <c r="AK6" s="151"/>
      <c r="AL6" s="151"/>
      <c r="AM6" s="169"/>
      <c r="AN6" s="169"/>
      <c r="AO6" s="169"/>
      <c r="AP6" s="154"/>
      <c r="AQ6" s="167"/>
      <c r="AR6" s="135"/>
      <c r="AT6" s="167"/>
      <c r="AU6" s="167"/>
      <c r="AV6" s="167"/>
    </row>
    <row r="7" spans="1:48" s="136" customFormat="1" ht="57.6" customHeight="1">
      <c r="A7" s="153"/>
      <c r="B7" s="153"/>
      <c r="C7" s="153"/>
      <c r="D7" s="153"/>
      <c r="E7" s="153"/>
      <c r="F7" s="153"/>
      <c r="G7" s="155"/>
      <c r="H7" s="171"/>
      <c r="I7" s="163"/>
      <c r="J7" s="159"/>
      <c r="K7" s="159"/>
      <c r="L7" s="159"/>
      <c r="M7" s="164"/>
      <c r="N7" s="159"/>
      <c r="O7" s="164"/>
      <c r="P7" s="159"/>
      <c r="Q7" s="153"/>
      <c r="R7" s="153"/>
      <c r="S7" s="153"/>
      <c r="T7" s="153"/>
      <c r="U7" s="153"/>
      <c r="V7" s="153"/>
      <c r="W7" s="153"/>
      <c r="X7" s="153"/>
      <c r="Y7" s="154"/>
      <c r="Z7" s="178"/>
      <c r="AA7" s="153"/>
      <c r="AB7" s="153"/>
      <c r="AC7" s="153"/>
      <c r="AD7" s="153"/>
      <c r="AE7" s="153"/>
      <c r="AF7" s="151"/>
      <c r="AG7" s="151"/>
      <c r="AH7" s="151"/>
      <c r="AI7" s="151"/>
      <c r="AJ7" s="151"/>
      <c r="AK7" s="151"/>
      <c r="AL7" s="151"/>
      <c r="AM7" s="169"/>
      <c r="AN7" s="169"/>
      <c r="AO7" s="169"/>
      <c r="AP7" s="154"/>
      <c r="AQ7" s="167"/>
      <c r="AR7" s="135"/>
      <c r="AT7" s="167"/>
      <c r="AU7" s="167"/>
      <c r="AV7" s="167"/>
    </row>
    <row r="8" spans="1:48" s="134" customFormat="1" ht="245.25" customHeight="1">
      <c r="A8" s="65" t="s">
        <v>141</v>
      </c>
      <c r="B8" s="66" t="s">
        <v>111</v>
      </c>
      <c r="C8" s="66" t="s">
        <v>9</v>
      </c>
      <c r="D8" s="67" t="s">
        <v>67</v>
      </c>
      <c r="E8" s="67" t="s">
        <v>70</v>
      </c>
      <c r="F8" s="66" t="s">
        <v>103</v>
      </c>
      <c r="G8" s="68" t="s">
        <v>201</v>
      </c>
      <c r="H8" s="67" t="s">
        <v>207</v>
      </c>
      <c r="I8" s="68" t="s">
        <v>221</v>
      </c>
      <c r="J8" s="67" t="s">
        <v>208</v>
      </c>
      <c r="K8" s="67" t="s">
        <v>244</v>
      </c>
      <c r="L8" s="67" t="s">
        <v>240</v>
      </c>
      <c r="M8" s="79" t="s">
        <v>241</v>
      </c>
      <c r="N8" s="69" t="s">
        <v>167</v>
      </c>
      <c r="O8" s="79" t="s">
        <v>212</v>
      </c>
      <c r="P8" s="67" t="s">
        <v>211</v>
      </c>
      <c r="Q8" s="70">
        <v>1900000000</v>
      </c>
      <c r="R8" s="71">
        <v>950000000</v>
      </c>
      <c r="S8" s="71">
        <v>0</v>
      </c>
      <c r="T8" s="71">
        <v>0</v>
      </c>
      <c r="U8" s="71">
        <v>760000000</v>
      </c>
      <c r="V8" s="72">
        <v>95000000</v>
      </c>
      <c r="W8" s="72">
        <v>95000000</v>
      </c>
      <c r="X8" s="73" t="s">
        <v>246</v>
      </c>
      <c r="Y8" s="74">
        <v>46112</v>
      </c>
      <c r="Z8" s="80" t="s">
        <v>210</v>
      </c>
      <c r="AA8" s="75">
        <v>10</v>
      </c>
      <c r="AB8" s="75">
        <v>5</v>
      </c>
      <c r="AC8" s="75" t="s">
        <v>225</v>
      </c>
      <c r="AD8" s="75">
        <v>10</v>
      </c>
      <c r="AE8" s="75">
        <v>4</v>
      </c>
      <c r="AF8" s="58">
        <f t="shared" ref="AF8:AF59" si="0">SUM(AA8:AB8,AD8:AE8)</f>
        <v>29</v>
      </c>
      <c r="AG8" s="75">
        <v>2</v>
      </c>
      <c r="AH8" s="76">
        <v>1</v>
      </c>
      <c r="AI8" s="75"/>
      <c r="AJ8" s="75"/>
      <c r="AK8" s="76"/>
      <c r="AL8" s="76"/>
      <c r="AM8" s="58">
        <f t="shared" ref="AM8:AM59" si="1">SUM(AF8:AL8)</f>
        <v>32</v>
      </c>
      <c r="AN8" s="89" t="str">
        <f>IF(V8&gt;0,"○","")</f>
        <v>○</v>
      </c>
      <c r="AO8" s="66" t="s">
        <v>186</v>
      </c>
      <c r="AP8" s="77"/>
      <c r="AQ8" s="78" t="s">
        <v>256</v>
      </c>
      <c r="AT8" s="142"/>
      <c r="AU8" s="142"/>
    </row>
    <row r="9" spans="1:48" s="134" customFormat="1" ht="137.25" customHeight="1">
      <c r="A9" s="65" t="s">
        <v>142</v>
      </c>
      <c r="B9" s="66" t="s">
        <v>118</v>
      </c>
      <c r="C9" s="66" t="s">
        <v>52</v>
      </c>
      <c r="D9" s="67" t="s">
        <v>67</v>
      </c>
      <c r="E9" s="67" t="s">
        <v>77</v>
      </c>
      <c r="F9" s="66" t="s">
        <v>103</v>
      </c>
      <c r="G9" s="68" t="s">
        <v>4</v>
      </c>
      <c r="H9" s="67" t="s">
        <v>237</v>
      </c>
      <c r="I9" s="68" t="s">
        <v>56</v>
      </c>
      <c r="J9" s="67" t="s">
        <v>238</v>
      </c>
      <c r="K9" s="67" t="s">
        <v>239</v>
      </c>
      <c r="L9" s="67" t="s">
        <v>242</v>
      </c>
      <c r="M9" s="79" t="s">
        <v>243</v>
      </c>
      <c r="N9" s="69" t="s">
        <v>168</v>
      </c>
      <c r="O9" s="79" t="str">
        <f>IF(N9="合理化","－","")</f>
        <v>－</v>
      </c>
      <c r="P9" s="67" t="s">
        <v>247</v>
      </c>
      <c r="Q9" s="70">
        <v>25000000</v>
      </c>
      <c r="R9" s="71">
        <v>11000000</v>
      </c>
      <c r="S9" s="71">
        <v>0</v>
      </c>
      <c r="T9" s="71">
        <v>1000000</v>
      </c>
      <c r="U9" s="71">
        <v>13000000</v>
      </c>
      <c r="V9" s="72">
        <v>0</v>
      </c>
      <c r="W9" s="72">
        <v>0</v>
      </c>
      <c r="X9" s="73" t="s">
        <v>245</v>
      </c>
      <c r="Y9" s="74">
        <v>45747</v>
      </c>
      <c r="Z9" s="80" t="s">
        <v>200</v>
      </c>
      <c r="AA9" s="75">
        <v>10</v>
      </c>
      <c r="AB9" s="75">
        <v>0</v>
      </c>
      <c r="AC9" s="75" t="s">
        <v>234</v>
      </c>
      <c r="AD9" s="75">
        <v>10</v>
      </c>
      <c r="AE9" s="75">
        <v>4</v>
      </c>
      <c r="AF9" s="58">
        <f>SUM(AA9:AB9,AD9:AE9)</f>
        <v>24</v>
      </c>
      <c r="AG9" s="75"/>
      <c r="AH9" s="76"/>
      <c r="AI9" s="75"/>
      <c r="AJ9" s="75"/>
      <c r="AK9" s="76">
        <v>1</v>
      </c>
      <c r="AL9" s="76"/>
      <c r="AM9" s="58">
        <f>SUM(AF9:AL9)</f>
        <v>25</v>
      </c>
      <c r="AN9" s="89" t="str">
        <f t="shared" ref="AN9:AN59" si="2">IF(V9&gt;0,"○","")</f>
        <v/>
      </c>
      <c r="AO9" s="66"/>
      <c r="AP9" s="77"/>
      <c r="AQ9" s="78" t="s">
        <v>257</v>
      </c>
      <c r="AS9" s="141"/>
      <c r="AT9" s="142"/>
      <c r="AU9" s="142"/>
    </row>
    <row r="10" spans="1:48" s="43" customFormat="1" ht="33" customHeight="1">
      <c r="A10" s="55"/>
      <c r="B10" s="45"/>
      <c r="C10" s="45"/>
      <c r="D10" s="46"/>
      <c r="E10" s="46"/>
      <c r="F10" s="45"/>
      <c r="G10" s="40"/>
      <c r="H10" s="41"/>
      <c r="I10" s="40"/>
      <c r="J10" s="41"/>
      <c r="K10" s="41"/>
      <c r="L10" s="41"/>
      <c r="M10" s="41"/>
      <c r="N10" s="40"/>
      <c r="O10" s="147" t="str">
        <f t="shared" ref="O10:O59" si="3">IF(N10="合理化","－","")</f>
        <v/>
      </c>
      <c r="P10" s="41"/>
      <c r="Q10" s="51"/>
      <c r="R10" s="56"/>
      <c r="S10" s="56"/>
      <c r="T10" s="56"/>
      <c r="U10" s="56"/>
      <c r="V10" s="59"/>
      <c r="W10" s="59"/>
      <c r="X10" s="60"/>
      <c r="Y10" s="61"/>
      <c r="Z10" s="62"/>
      <c r="AA10" s="63"/>
      <c r="AB10" s="63"/>
      <c r="AC10" s="63"/>
      <c r="AD10" s="63"/>
      <c r="AE10" s="63"/>
      <c r="AF10" s="58">
        <f t="shared" si="0"/>
        <v>0</v>
      </c>
      <c r="AG10" s="63"/>
      <c r="AH10" s="64"/>
      <c r="AI10" s="63"/>
      <c r="AJ10" s="63"/>
      <c r="AK10" s="64"/>
      <c r="AL10" s="64"/>
      <c r="AM10" s="58">
        <f t="shared" si="1"/>
        <v>0</v>
      </c>
      <c r="AN10" s="89" t="str">
        <f t="shared" si="2"/>
        <v/>
      </c>
      <c r="AO10" s="40"/>
      <c r="AP10" s="42"/>
      <c r="AQ10" s="57"/>
      <c r="AT10" s="44" t="str" cm="1">
        <f t="array" ref="AT10">IF(A10="","",_xlfn.TEXTSPLIT(_xlfn.TEXTJOIN(",",TRUE,VLOOKUP(A10,様式４!$A$9:$AA$58,4,0),VLOOKUP(A10,様式４!$A$9:$AA$58,16,0)),","))</f>
        <v/>
      </c>
      <c r="AU10" s="44"/>
      <c r="AV10" s="43" t="e">
        <f ca="1">SUBSTITUTE(VLOOKUP(A10,様式４!$A$9:$AA$76,5,0)&amp;","&amp;VLOOKUP(A10,様式４!$A$9:$AA$76,17,0),"、",",")</f>
        <v>#N/A</v>
      </c>
    </row>
    <row r="11" spans="1:48" s="43" customFormat="1" ht="33" customHeight="1">
      <c r="A11" s="55"/>
      <c r="B11" s="40"/>
      <c r="C11" s="40"/>
      <c r="D11" s="41"/>
      <c r="E11" s="41"/>
      <c r="F11" s="47"/>
      <c r="G11" s="40"/>
      <c r="H11" s="41"/>
      <c r="I11" s="40"/>
      <c r="J11" s="41"/>
      <c r="K11" s="41"/>
      <c r="L11" s="41"/>
      <c r="M11" s="41"/>
      <c r="N11" s="40"/>
      <c r="O11" s="147" t="str">
        <f t="shared" si="3"/>
        <v/>
      </c>
      <c r="P11" s="41"/>
      <c r="Q11" s="51"/>
      <c r="R11" s="56"/>
      <c r="S11" s="56"/>
      <c r="T11" s="56"/>
      <c r="U11" s="56"/>
      <c r="V11" s="59"/>
      <c r="W11" s="59"/>
      <c r="X11" s="60"/>
      <c r="Y11" s="61"/>
      <c r="Z11" s="62"/>
      <c r="AA11" s="63"/>
      <c r="AB11" s="63"/>
      <c r="AC11" s="63"/>
      <c r="AD11" s="63"/>
      <c r="AE11" s="63"/>
      <c r="AF11" s="58">
        <f t="shared" si="0"/>
        <v>0</v>
      </c>
      <c r="AG11" s="63"/>
      <c r="AH11" s="64"/>
      <c r="AI11" s="63"/>
      <c r="AJ11" s="63"/>
      <c r="AK11" s="64"/>
      <c r="AL11" s="64"/>
      <c r="AM11" s="58">
        <f t="shared" si="1"/>
        <v>0</v>
      </c>
      <c r="AN11" s="89" t="str">
        <f t="shared" si="2"/>
        <v/>
      </c>
      <c r="AO11" s="40"/>
      <c r="AP11" s="42"/>
      <c r="AQ11" s="57"/>
      <c r="AT11" s="44" t="str" cm="1">
        <f t="array" ref="AT11">IF(A11="","",_xlfn.TEXTSPLIT(_xlfn.TEXTJOIN(",",TRUE,VLOOKUP(A11,様式４!$A$9:$AA$58,4,0),VLOOKUP(A11,様式４!$A$9:$AA$58,16,0)),","))</f>
        <v/>
      </c>
      <c r="AU11" s="44"/>
    </row>
    <row r="12" spans="1:48" s="43" customFormat="1" ht="33" customHeight="1">
      <c r="A12" s="55"/>
      <c r="B12" s="40"/>
      <c r="C12" s="40"/>
      <c r="D12" s="41"/>
      <c r="E12" s="41"/>
      <c r="F12" s="47"/>
      <c r="G12" s="40"/>
      <c r="H12" s="41"/>
      <c r="I12" s="40"/>
      <c r="J12" s="41"/>
      <c r="K12" s="41"/>
      <c r="L12" s="41"/>
      <c r="M12" s="41"/>
      <c r="N12" s="40"/>
      <c r="O12" s="147" t="str">
        <f t="shared" si="3"/>
        <v/>
      </c>
      <c r="P12" s="41"/>
      <c r="Q12" s="51"/>
      <c r="R12" s="56"/>
      <c r="S12" s="56"/>
      <c r="T12" s="56"/>
      <c r="U12" s="56"/>
      <c r="V12" s="59"/>
      <c r="W12" s="59"/>
      <c r="X12" s="60"/>
      <c r="Y12" s="61"/>
      <c r="Z12" s="62"/>
      <c r="AA12" s="63"/>
      <c r="AB12" s="63"/>
      <c r="AC12" s="63"/>
      <c r="AD12" s="63"/>
      <c r="AE12" s="63"/>
      <c r="AF12" s="58">
        <f t="shared" si="0"/>
        <v>0</v>
      </c>
      <c r="AG12" s="63"/>
      <c r="AH12" s="64"/>
      <c r="AI12" s="63"/>
      <c r="AJ12" s="63"/>
      <c r="AK12" s="64"/>
      <c r="AL12" s="64"/>
      <c r="AM12" s="58">
        <f t="shared" si="1"/>
        <v>0</v>
      </c>
      <c r="AN12" s="89" t="str">
        <f t="shared" si="2"/>
        <v/>
      </c>
      <c r="AO12" s="40"/>
      <c r="AP12" s="42"/>
      <c r="AQ12" s="57"/>
      <c r="AT12" s="44" t="str" cm="1">
        <f t="array" ref="AT12">IF(A12="","",_xlfn.TEXTSPLIT(_xlfn.TEXTJOIN(",",TRUE,VLOOKUP(A12,様式４!$A$9:$AA$58,4,0),VLOOKUP(A12,様式４!$A$9:$AA$58,16,0)),","))</f>
        <v/>
      </c>
      <c r="AU12" s="44"/>
    </row>
    <row r="13" spans="1:48" s="43" customFormat="1" ht="33" customHeight="1">
      <c r="A13" s="55"/>
      <c r="B13" s="40"/>
      <c r="C13" s="40"/>
      <c r="D13" s="41"/>
      <c r="E13" s="41"/>
      <c r="F13" s="47"/>
      <c r="G13" s="40"/>
      <c r="H13" s="41"/>
      <c r="I13" s="40"/>
      <c r="J13" s="41"/>
      <c r="K13" s="41"/>
      <c r="L13" s="41"/>
      <c r="M13" s="41"/>
      <c r="N13" s="40"/>
      <c r="O13" s="147" t="str">
        <f t="shared" si="3"/>
        <v/>
      </c>
      <c r="P13" s="41"/>
      <c r="Q13" s="51"/>
      <c r="R13" s="56"/>
      <c r="S13" s="56"/>
      <c r="T13" s="56"/>
      <c r="U13" s="56"/>
      <c r="V13" s="59"/>
      <c r="W13" s="59"/>
      <c r="X13" s="60"/>
      <c r="Y13" s="61"/>
      <c r="Z13" s="62"/>
      <c r="AA13" s="63"/>
      <c r="AB13" s="63"/>
      <c r="AC13" s="63"/>
      <c r="AD13" s="63"/>
      <c r="AE13" s="63"/>
      <c r="AF13" s="58">
        <f t="shared" si="0"/>
        <v>0</v>
      </c>
      <c r="AG13" s="63"/>
      <c r="AH13" s="64"/>
      <c r="AI13" s="63"/>
      <c r="AJ13" s="63"/>
      <c r="AK13" s="64"/>
      <c r="AL13" s="64"/>
      <c r="AM13" s="58">
        <f t="shared" si="1"/>
        <v>0</v>
      </c>
      <c r="AN13" s="89" t="str">
        <f t="shared" si="2"/>
        <v/>
      </c>
      <c r="AO13" s="40"/>
      <c r="AP13" s="42"/>
      <c r="AQ13" s="57"/>
      <c r="AT13" s="44" t="str" cm="1">
        <f t="array" ref="AT13">IF(A13="","",_xlfn.TEXTSPLIT(_xlfn.TEXTJOIN(",",TRUE,VLOOKUP(A13,様式４!$A$9:$AA$58,4,0),VLOOKUP(A13,様式４!$A$9:$AA$58,16,0)),","))</f>
        <v/>
      </c>
      <c r="AU13" s="44"/>
    </row>
    <row r="14" spans="1:48" s="43" customFormat="1" ht="33" hidden="1" customHeight="1">
      <c r="A14" s="55"/>
      <c r="B14" s="40"/>
      <c r="C14" s="40"/>
      <c r="D14" s="41"/>
      <c r="E14" s="41"/>
      <c r="F14" s="47"/>
      <c r="G14" s="40"/>
      <c r="H14" s="41"/>
      <c r="I14" s="40"/>
      <c r="J14" s="41"/>
      <c r="K14" s="41"/>
      <c r="L14" s="41"/>
      <c r="M14" s="41"/>
      <c r="N14" s="40"/>
      <c r="O14" s="147" t="str">
        <f t="shared" si="3"/>
        <v/>
      </c>
      <c r="P14" s="41"/>
      <c r="Q14" s="51"/>
      <c r="R14" s="56"/>
      <c r="S14" s="56"/>
      <c r="T14" s="56"/>
      <c r="U14" s="56"/>
      <c r="V14" s="59"/>
      <c r="W14" s="59"/>
      <c r="X14" s="60"/>
      <c r="Y14" s="61"/>
      <c r="Z14" s="62"/>
      <c r="AA14" s="63"/>
      <c r="AB14" s="63"/>
      <c r="AC14" s="63"/>
      <c r="AD14" s="63"/>
      <c r="AE14" s="63"/>
      <c r="AF14" s="58">
        <f t="shared" si="0"/>
        <v>0</v>
      </c>
      <c r="AG14" s="63"/>
      <c r="AH14" s="64"/>
      <c r="AI14" s="63"/>
      <c r="AJ14" s="63"/>
      <c r="AK14" s="64"/>
      <c r="AL14" s="64"/>
      <c r="AM14" s="58">
        <f t="shared" si="1"/>
        <v>0</v>
      </c>
      <c r="AN14" s="89" t="str">
        <f t="shared" si="2"/>
        <v/>
      </c>
      <c r="AO14" s="40"/>
      <c r="AP14" s="42"/>
      <c r="AQ14" s="57"/>
      <c r="AT14" s="44" t="str" cm="1">
        <f t="array" ref="AT14">IF(A14="","",_xlfn.TEXTSPLIT(_xlfn.TEXTJOIN(",",TRUE,VLOOKUP(A14,様式４!$A$9:$AA$58,4,0),VLOOKUP(A14,様式４!$A$9:$AA$58,16,0)),","))</f>
        <v/>
      </c>
      <c r="AU14" s="44"/>
    </row>
    <row r="15" spans="1:48" s="43" customFormat="1" ht="33" hidden="1" customHeight="1">
      <c r="A15" s="55"/>
      <c r="B15" s="40"/>
      <c r="C15" s="40"/>
      <c r="D15" s="41"/>
      <c r="E15" s="41"/>
      <c r="F15" s="47"/>
      <c r="G15" s="40"/>
      <c r="H15" s="41"/>
      <c r="I15" s="40"/>
      <c r="J15" s="41"/>
      <c r="K15" s="41"/>
      <c r="L15" s="41"/>
      <c r="M15" s="41"/>
      <c r="N15" s="40"/>
      <c r="O15" s="147" t="str">
        <f t="shared" si="3"/>
        <v/>
      </c>
      <c r="P15" s="41"/>
      <c r="Q15" s="51"/>
      <c r="R15" s="56"/>
      <c r="S15" s="56"/>
      <c r="T15" s="56"/>
      <c r="U15" s="56"/>
      <c r="V15" s="59"/>
      <c r="W15" s="59"/>
      <c r="X15" s="60"/>
      <c r="Y15" s="61"/>
      <c r="Z15" s="62"/>
      <c r="AA15" s="63"/>
      <c r="AB15" s="63"/>
      <c r="AC15" s="63"/>
      <c r="AD15" s="63"/>
      <c r="AE15" s="63"/>
      <c r="AF15" s="58">
        <f t="shared" si="0"/>
        <v>0</v>
      </c>
      <c r="AG15" s="63"/>
      <c r="AH15" s="64"/>
      <c r="AI15" s="63"/>
      <c r="AJ15" s="63"/>
      <c r="AK15" s="64"/>
      <c r="AL15" s="64"/>
      <c r="AM15" s="58">
        <f t="shared" si="1"/>
        <v>0</v>
      </c>
      <c r="AN15" s="89" t="str">
        <f t="shared" si="2"/>
        <v/>
      </c>
      <c r="AO15" s="40"/>
      <c r="AP15" s="42"/>
      <c r="AQ15" s="57"/>
      <c r="AT15" s="44" t="str" cm="1">
        <f t="array" ref="AT15">IF(A15="","",_xlfn.TEXTSPLIT(_xlfn.TEXTJOIN(",",TRUE,VLOOKUP(A15,様式４!$A$9:$AA$58,4,0),VLOOKUP(A15,様式４!$A$9:$AA$58,16,0)),","))</f>
        <v/>
      </c>
      <c r="AU15" s="44"/>
    </row>
    <row r="16" spans="1:48" s="43" customFormat="1" ht="33" hidden="1" customHeight="1">
      <c r="A16" s="55"/>
      <c r="B16" s="40"/>
      <c r="C16" s="40"/>
      <c r="D16" s="41"/>
      <c r="E16" s="41"/>
      <c r="F16" s="47"/>
      <c r="G16" s="40"/>
      <c r="H16" s="41"/>
      <c r="I16" s="40"/>
      <c r="J16" s="41"/>
      <c r="K16" s="41"/>
      <c r="L16" s="41"/>
      <c r="M16" s="41"/>
      <c r="N16" s="40"/>
      <c r="O16" s="147" t="str">
        <f t="shared" si="3"/>
        <v/>
      </c>
      <c r="P16" s="41"/>
      <c r="Q16" s="51"/>
      <c r="R16" s="56"/>
      <c r="S16" s="56"/>
      <c r="T16" s="56"/>
      <c r="U16" s="56"/>
      <c r="V16" s="59"/>
      <c r="W16" s="59"/>
      <c r="X16" s="60"/>
      <c r="Y16" s="61"/>
      <c r="Z16" s="62"/>
      <c r="AA16" s="63"/>
      <c r="AB16" s="63"/>
      <c r="AC16" s="63"/>
      <c r="AD16" s="63"/>
      <c r="AE16" s="63"/>
      <c r="AF16" s="58">
        <f t="shared" si="0"/>
        <v>0</v>
      </c>
      <c r="AG16" s="63"/>
      <c r="AH16" s="64"/>
      <c r="AI16" s="63"/>
      <c r="AJ16" s="63"/>
      <c r="AK16" s="64"/>
      <c r="AL16" s="64"/>
      <c r="AM16" s="58">
        <f t="shared" si="1"/>
        <v>0</v>
      </c>
      <c r="AN16" s="89" t="str">
        <f t="shared" si="2"/>
        <v/>
      </c>
      <c r="AO16" s="40"/>
      <c r="AP16" s="42"/>
      <c r="AQ16" s="57"/>
      <c r="AT16" s="44" t="str" cm="1">
        <f t="array" ref="AT16">IF(A16="","",_xlfn.TEXTSPLIT(_xlfn.TEXTJOIN(",",TRUE,VLOOKUP(A16,様式４!$A$9:$AA$58,4,0),VLOOKUP(A16,様式４!$A$9:$AA$58,16,0)),","))</f>
        <v/>
      </c>
      <c r="AU16" s="44"/>
    </row>
    <row r="17" spans="1:47" s="43" customFormat="1" ht="33" hidden="1" customHeight="1">
      <c r="A17" s="55"/>
      <c r="B17" s="40"/>
      <c r="C17" s="40"/>
      <c r="D17" s="41"/>
      <c r="E17" s="41"/>
      <c r="F17" s="47"/>
      <c r="G17" s="40"/>
      <c r="H17" s="41"/>
      <c r="I17" s="40"/>
      <c r="J17" s="41"/>
      <c r="K17" s="41"/>
      <c r="L17" s="41"/>
      <c r="M17" s="41"/>
      <c r="N17" s="40"/>
      <c r="O17" s="147" t="str">
        <f t="shared" si="3"/>
        <v/>
      </c>
      <c r="P17" s="41"/>
      <c r="Q17" s="51"/>
      <c r="R17" s="56"/>
      <c r="S17" s="56"/>
      <c r="T17" s="56"/>
      <c r="U17" s="56"/>
      <c r="V17" s="59"/>
      <c r="W17" s="59"/>
      <c r="X17" s="60"/>
      <c r="Y17" s="61"/>
      <c r="Z17" s="62"/>
      <c r="AA17" s="63"/>
      <c r="AB17" s="63"/>
      <c r="AC17" s="63"/>
      <c r="AD17" s="63"/>
      <c r="AE17" s="63"/>
      <c r="AF17" s="58">
        <f t="shared" si="0"/>
        <v>0</v>
      </c>
      <c r="AG17" s="63"/>
      <c r="AH17" s="64"/>
      <c r="AI17" s="63"/>
      <c r="AJ17" s="63"/>
      <c r="AK17" s="64"/>
      <c r="AL17" s="64"/>
      <c r="AM17" s="58">
        <f t="shared" si="1"/>
        <v>0</v>
      </c>
      <c r="AN17" s="89" t="str">
        <f t="shared" si="2"/>
        <v/>
      </c>
      <c r="AO17" s="40"/>
      <c r="AP17" s="42"/>
      <c r="AQ17" s="57"/>
      <c r="AT17" s="44" t="str" cm="1">
        <f t="array" ref="AT17">IF(A17="","",_xlfn.TEXTSPLIT(_xlfn.TEXTJOIN(",",TRUE,VLOOKUP(A17,様式４!$A$9:$AA$58,4,0),VLOOKUP(A17,様式４!$A$9:$AA$58,16,0)),","))</f>
        <v/>
      </c>
      <c r="AU17" s="44"/>
    </row>
    <row r="18" spans="1:47" s="43" customFormat="1" ht="33" hidden="1" customHeight="1">
      <c r="A18" s="55"/>
      <c r="B18" s="40"/>
      <c r="C18" s="40"/>
      <c r="D18" s="41"/>
      <c r="E18" s="41"/>
      <c r="F18" s="47"/>
      <c r="G18" s="40"/>
      <c r="H18" s="41"/>
      <c r="I18" s="40"/>
      <c r="J18" s="41"/>
      <c r="K18" s="41"/>
      <c r="L18" s="41"/>
      <c r="M18" s="41"/>
      <c r="N18" s="40"/>
      <c r="O18" s="147" t="str">
        <f t="shared" si="3"/>
        <v/>
      </c>
      <c r="P18" s="41"/>
      <c r="Q18" s="51"/>
      <c r="R18" s="56"/>
      <c r="S18" s="56"/>
      <c r="T18" s="56"/>
      <c r="U18" s="56"/>
      <c r="V18" s="59"/>
      <c r="W18" s="59"/>
      <c r="X18" s="60"/>
      <c r="Y18" s="61"/>
      <c r="Z18" s="62"/>
      <c r="AA18" s="63"/>
      <c r="AB18" s="63"/>
      <c r="AC18" s="63"/>
      <c r="AD18" s="63"/>
      <c r="AE18" s="63"/>
      <c r="AF18" s="58">
        <f t="shared" si="0"/>
        <v>0</v>
      </c>
      <c r="AG18" s="63"/>
      <c r="AH18" s="64"/>
      <c r="AI18" s="63"/>
      <c r="AJ18" s="63"/>
      <c r="AK18" s="64"/>
      <c r="AL18" s="64"/>
      <c r="AM18" s="58">
        <f t="shared" si="1"/>
        <v>0</v>
      </c>
      <c r="AN18" s="89" t="str">
        <f t="shared" si="2"/>
        <v/>
      </c>
      <c r="AO18" s="40"/>
      <c r="AP18" s="42"/>
      <c r="AQ18" s="57"/>
      <c r="AT18" s="44" t="str" cm="1">
        <f t="array" ref="AT18">IF(A18="","",_xlfn.TEXTSPLIT(_xlfn.TEXTJOIN(",",TRUE,VLOOKUP(A18,様式４!$A$9:$AA$58,4,0),VLOOKUP(A18,様式４!$A$9:$AA$58,16,0)),","))</f>
        <v/>
      </c>
      <c r="AU18" s="44"/>
    </row>
    <row r="19" spans="1:47" s="43" customFormat="1" ht="33" hidden="1" customHeight="1">
      <c r="A19" s="55"/>
      <c r="B19" s="40"/>
      <c r="C19" s="40"/>
      <c r="D19" s="41"/>
      <c r="E19" s="41"/>
      <c r="F19" s="47"/>
      <c r="G19" s="40"/>
      <c r="H19" s="41"/>
      <c r="I19" s="40"/>
      <c r="J19" s="41"/>
      <c r="K19" s="41"/>
      <c r="L19" s="41"/>
      <c r="M19" s="41"/>
      <c r="N19" s="40"/>
      <c r="O19" s="147" t="str">
        <f t="shared" si="3"/>
        <v/>
      </c>
      <c r="P19" s="41"/>
      <c r="Q19" s="51"/>
      <c r="R19" s="56"/>
      <c r="S19" s="56"/>
      <c r="T19" s="56"/>
      <c r="U19" s="56"/>
      <c r="V19" s="59"/>
      <c r="W19" s="59"/>
      <c r="X19" s="60"/>
      <c r="Y19" s="61"/>
      <c r="Z19" s="62"/>
      <c r="AA19" s="63"/>
      <c r="AB19" s="63"/>
      <c r="AC19" s="63"/>
      <c r="AD19" s="63"/>
      <c r="AE19" s="63"/>
      <c r="AF19" s="58">
        <f t="shared" si="0"/>
        <v>0</v>
      </c>
      <c r="AG19" s="63"/>
      <c r="AH19" s="64"/>
      <c r="AI19" s="63"/>
      <c r="AJ19" s="63"/>
      <c r="AK19" s="64"/>
      <c r="AL19" s="64"/>
      <c r="AM19" s="58">
        <f t="shared" si="1"/>
        <v>0</v>
      </c>
      <c r="AN19" s="89" t="str">
        <f t="shared" si="2"/>
        <v/>
      </c>
      <c r="AO19" s="40"/>
      <c r="AP19" s="42"/>
      <c r="AQ19" s="57"/>
      <c r="AT19" s="44" t="str" cm="1">
        <f t="array" ref="AT19">IF(A19="","",_xlfn.TEXTSPLIT(_xlfn.TEXTJOIN(",",TRUE,VLOOKUP(A19,様式４!$A$9:$AA$58,4,0),VLOOKUP(A19,様式４!$A$9:$AA$58,16,0)),","))</f>
        <v/>
      </c>
      <c r="AU19" s="44"/>
    </row>
    <row r="20" spans="1:47" s="43" customFormat="1" ht="33" hidden="1" customHeight="1">
      <c r="A20" s="55"/>
      <c r="B20" s="40"/>
      <c r="C20" s="40"/>
      <c r="D20" s="41"/>
      <c r="E20" s="41"/>
      <c r="F20" s="47"/>
      <c r="G20" s="40"/>
      <c r="H20" s="41"/>
      <c r="I20" s="40"/>
      <c r="J20" s="41"/>
      <c r="K20" s="41"/>
      <c r="L20" s="41"/>
      <c r="M20" s="41"/>
      <c r="N20" s="40"/>
      <c r="O20" s="147" t="str">
        <f t="shared" si="3"/>
        <v/>
      </c>
      <c r="P20" s="41"/>
      <c r="Q20" s="51"/>
      <c r="R20" s="56"/>
      <c r="S20" s="56"/>
      <c r="T20" s="56"/>
      <c r="U20" s="56"/>
      <c r="V20" s="59"/>
      <c r="W20" s="59"/>
      <c r="X20" s="60"/>
      <c r="Y20" s="61"/>
      <c r="Z20" s="62"/>
      <c r="AA20" s="63"/>
      <c r="AB20" s="63"/>
      <c r="AC20" s="63"/>
      <c r="AD20" s="63"/>
      <c r="AE20" s="63"/>
      <c r="AF20" s="58">
        <f t="shared" si="0"/>
        <v>0</v>
      </c>
      <c r="AG20" s="63"/>
      <c r="AH20" s="64"/>
      <c r="AI20" s="63"/>
      <c r="AJ20" s="63"/>
      <c r="AK20" s="64"/>
      <c r="AL20" s="64"/>
      <c r="AM20" s="58">
        <f t="shared" si="1"/>
        <v>0</v>
      </c>
      <c r="AN20" s="89" t="str">
        <f t="shared" si="2"/>
        <v/>
      </c>
      <c r="AO20" s="40"/>
      <c r="AP20" s="42"/>
      <c r="AQ20" s="57"/>
      <c r="AT20" s="44" t="str" cm="1">
        <f t="array" ref="AT20">IF(A20="","",_xlfn.TEXTSPLIT(_xlfn.TEXTJOIN(",",TRUE,VLOOKUP(A20,様式４!$A$9:$AA$58,4,0),VLOOKUP(A20,様式４!$A$9:$AA$58,16,0)),","))</f>
        <v/>
      </c>
      <c r="AU20" s="44"/>
    </row>
    <row r="21" spans="1:47" s="43" customFormat="1" ht="33" hidden="1" customHeight="1">
      <c r="A21" s="55"/>
      <c r="B21" s="40"/>
      <c r="C21" s="40"/>
      <c r="D21" s="41"/>
      <c r="E21" s="41"/>
      <c r="F21" s="47"/>
      <c r="G21" s="40"/>
      <c r="H21" s="41"/>
      <c r="I21" s="40"/>
      <c r="J21" s="41"/>
      <c r="K21" s="41"/>
      <c r="L21" s="41"/>
      <c r="M21" s="41"/>
      <c r="N21" s="40"/>
      <c r="O21" s="147" t="str">
        <f t="shared" si="3"/>
        <v/>
      </c>
      <c r="P21" s="41"/>
      <c r="Q21" s="51"/>
      <c r="R21" s="56"/>
      <c r="S21" s="56"/>
      <c r="T21" s="56"/>
      <c r="U21" s="56"/>
      <c r="V21" s="59"/>
      <c r="W21" s="59"/>
      <c r="X21" s="60"/>
      <c r="Y21" s="61"/>
      <c r="Z21" s="62"/>
      <c r="AA21" s="63"/>
      <c r="AB21" s="63"/>
      <c r="AC21" s="63"/>
      <c r="AD21" s="63"/>
      <c r="AE21" s="63"/>
      <c r="AF21" s="58">
        <f t="shared" si="0"/>
        <v>0</v>
      </c>
      <c r="AG21" s="63"/>
      <c r="AH21" s="64"/>
      <c r="AI21" s="63"/>
      <c r="AJ21" s="63"/>
      <c r="AK21" s="64"/>
      <c r="AL21" s="64"/>
      <c r="AM21" s="58">
        <f t="shared" si="1"/>
        <v>0</v>
      </c>
      <c r="AN21" s="89" t="str">
        <f t="shared" si="2"/>
        <v/>
      </c>
      <c r="AO21" s="40"/>
      <c r="AP21" s="42"/>
      <c r="AQ21" s="57"/>
      <c r="AT21" s="44" t="str" cm="1">
        <f t="array" ref="AT21">IF(A21="","",_xlfn.TEXTSPLIT(_xlfn.TEXTJOIN(",",TRUE,VLOOKUP(A21,様式４!$A$9:$AA$58,4,0),VLOOKUP(A21,様式４!$A$9:$AA$58,16,0)),","))</f>
        <v/>
      </c>
      <c r="AU21" s="44"/>
    </row>
    <row r="22" spans="1:47" s="43" customFormat="1" ht="33" hidden="1" customHeight="1">
      <c r="A22" s="55"/>
      <c r="B22" s="40"/>
      <c r="C22" s="40"/>
      <c r="D22" s="41"/>
      <c r="E22" s="41"/>
      <c r="F22" s="47"/>
      <c r="G22" s="40"/>
      <c r="H22" s="41"/>
      <c r="I22" s="40"/>
      <c r="J22" s="41"/>
      <c r="K22" s="41"/>
      <c r="L22" s="41"/>
      <c r="M22" s="41"/>
      <c r="N22" s="40"/>
      <c r="O22" s="147" t="str">
        <f t="shared" si="3"/>
        <v/>
      </c>
      <c r="P22" s="41"/>
      <c r="Q22" s="51"/>
      <c r="R22" s="56"/>
      <c r="S22" s="56"/>
      <c r="T22" s="56"/>
      <c r="U22" s="56"/>
      <c r="V22" s="59"/>
      <c r="W22" s="59"/>
      <c r="X22" s="60"/>
      <c r="Y22" s="61"/>
      <c r="Z22" s="62"/>
      <c r="AA22" s="63"/>
      <c r="AB22" s="63"/>
      <c r="AC22" s="63"/>
      <c r="AD22" s="63"/>
      <c r="AE22" s="63"/>
      <c r="AF22" s="58">
        <f t="shared" si="0"/>
        <v>0</v>
      </c>
      <c r="AG22" s="63"/>
      <c r="AH22" s="64"/>
      <c r="AI22" s="63"/>
      <c r="AJ22" s="63"/>
      <c r="AK22" s="64"/>
      <c r="AL22" s="64"/>
      <c r="AM22" s="58">
        <f t="shared" si="1"/>
        <v>0</v>
      </c>
      <c r="AN22" s="89" t="str">
        <f t="shared" si="2"/>
        <v/>
      </c>
      <c r="AO22" s="40"/>
      <c r="AP22" s="42"/>
      <c r="AQ22" s="57"/>
      <c r="AT22" s="44" t="str" cm="1">
        <f t="array" ref="AT22">IF(A22="","",_xlfn.TEXTSPLIT(_xlfn.TEXTJOIN(",",TRUE,VLOOKUP(A22,様式４!$A$9:$AA$58,4,0),VLOOKUP(A22,様式４!$A$9:$AA$58,16,0)),","))</f>
        <v/>
      </c>
      <c r="AU22" s="44"/>
    </row>
    <row r="23" spans="1:47" s="43" customFormat="1" ht="33" hidden="1" customHeight="1">
      <c r="A23" s="55"/>
      <c r="B23" s="40"/>
      <c r="C23" s="40"/>
      <c r="D23" s="41"/>
      <c r="E23" s="41"/>
      <c r="F23" s="47"/>
      <c r="G23" s="40"/>
      <c r="H23" s="41"/>
      <c r="I23" s="40"/>
      <c r="J23" s="41"/>
      <c r="K23" s="41"/>
      <c r="L23" s="41"/>
      <c r="M23" s="41"/>
      <c r="N23" s="40"/>
      <c r="O23" s="147" t="str">
        <f t="shared" si="3"/>
        <v/>
      </c>
      <c r="P23" s="41"/>
      <c r="Q23" s="51"/>
      <c r="R23" s="56"/>
      <c r="S23" s="56"/>
      <c r="T23" s="56"/>
      <c r="U23" s="56"/>
      <c r="V23" s="59"/>
      <c r="W23" s="59"/>
      <c r="X23" s="60"/>
      <c r="Y23" s="61"/>
      <c r="Z23" s="62"/>
      <c r="AA23" s="63"/>
      <c r="AB23" s="63"/>
      <c r="AC23" s="63"/>
      <c r="AD23" s="63"/>
      <c r="AE23" s="63"/>
      <c r="AF23" s="58">
        <f t="shared" si="0"/>
        <v>0</v>
      </c>
      <c r="AG23" s="63"/>
      <c r="AH23" s="64"/>
      <c r="AI23" s="63"/>
      <c r="AJ23" s="63"/>
      <c r="AK23" s="64"/>
      <c r="AL23" s="64"/>
      <c r="AM23" s="58">
        <f t="shared" si="1"/>
        <v>0</v>
      </c>
      <c r="AN23" s="89" t="str">
        <f t="shared" si="2"/>
        <v/>
      </c>
      <c r="AO23" s="40"/>
      <c r="AP23" s="42"/>
      <c r="AQ23" s="57"/>
      <c r="AT23" s="44" t="str" cm="1">
        <f t="array" ref="AT23">IF(A23="","",_xlfn.TEXTSPLIT(_xlfn.TEXTJOIN(",",TRUE,VLOOKUP(A23,様式４!$A$9:$AA$58,4,0),VLOOKUP(A23,様式４!$A$9:$AA$58,16,0)),","))</f>
        <v/>
      </c>
      <c r="AU23" s="44"/>
    </row>
    <row r="24" spans="1:47" s="43" customFormat="1" ht="33" hidden="1" customHeight="1">
      <c r="A24" s="55"/>
      <c r="B24" s="40"/>
      <c r="C24" s="40"/>
      <c r="D24" s="41"/>
      <c r="E24" s="41"/>
      <c r="F24" s="47"/>
      <c r="G24" s="40"/>
      <c r="H24" s="41"/>
      <c r="I24" s="40"/>
      <c r="J24" s="41"/>
      <c r="K24" s="41"/>
      <c r="L24" s="41"/>
      <c r="M24" s="41"/>
      <c r="N24" s="40"/>
      <c r="O24" s="147" t="str">
        <f t="shared" si="3"/>
        <v/>
      </c>
      <c r="P24" s="41"/>
      <c r="Q24" s="51"/>
      <c r="R24" s="56"/>
      <c r="S24" s="56"/>
      <c r="T24" s="56"/>
      <c r="U24" s="56"/>
      <c r="V24" s="59"/>
      <c r="W24" s="59"/>
      <c r="X24" s="60"/>
      <c r="Y24" s="61"/>
      <c r="Z24" s="62"/>
      <c r="AA24" s="63"/>
      <c r="AB24" s="63"/>
      <c r="AC24" s="63"/>
      <c r="AD24" s="63"/>
      <c r="AE24" s="63"/>
      <c r="AF24" s="58">
        <f t="shared" si="0"/>
        <v>0</v>
      </c>
      <c r="AG24" s="63"/>
      <c r="AH24" s="64"/>
      <c r="AI24" s="63"/>
      <c r="AJ24" s="63"/>
      <c r="AK24" s="64"/>
      <c r="AL24" s="64"/>
      <c r="AM24" s="58">
        <f t="shared" si="1"/>
        <v>0</v>
      </c>
      <c r="AN24" s="89" t="str">
        <f t="shared" si="2"/>
        <v/>
      </c>
      <c r="AO24" s="40"/>
      <c r="AP24" s="42"/>
      <c r="AQ24" s="57"/>
      <c r="AT24" s="44" t="str" cm="1">
        <f t="array" ref="AT24">IF(A24="","",_xlfn.TEXTSPLIT(_xlfn.TEXTJOIN(",",TRUE,VLOOKUP(A24,様式４!$A$9:$AA$58,4,0),VLOOKUP(A24,様式４!$A$9:$AA$58,16,0)),","))</f>
        <v/>
      </c>
      <c r="AU24" s="44"/>
    </row>
    <row r="25" spans="1:47" s="43" customFormat="1" ht="33" hidden="1" customHeight="1">
      <c r="A25" s="55"/>
      <c r="B25" s="40"/>
      <c r="C25" s="40"/>
      <c r="D25" s="41"/>
      <c r="E25" s="41"/>
      <c r="F25" s="47"/>
      <c r="G25" s="40"/>
      <c r="H25" s="41"/>
      <c r="I25" s="40"/>
      <c r="J25" s="41"/>
      <c r="K25" s="41"/>
      <c r="L25" s="41"/>
      <c r="M25" s="41"/>
      <c r="N25" s="40"/>
      <c r="O25" s="147" t="str">
        <f t="shared" si="3"/>
        <v/>
      </c>
      <c r="P25" s="41"/>
      <c r="Q25" s="51"/>
      <c r="R25" s="56"/>
      <c r="S25" s="56"/>
      <c r="T25" s="56"/>
      <c r="U25" s="56"/>
      <c r="V25" s="59"/>
      <c r="W25" s="59"/>
      <c r="X25" s="60"/>
      <c r="Y25" s="61"/>
      <c r="Z25" s="62"/>
      <c r="AA25" s="63"/>
      <c r="AB25" s="63"/>
      <c r="AC25" s="63"/>
      <c r="AD25" s="63"/>
      <c r="AE25" s="63"/>
      <c r="AF25" s="58">
        <f t="shared" si="0"/>
        <v>0</v>
      </c>
      <c r="AG25" s="63"/>
      <c r="AH25" s="64"/>
      <c r="AI25" s="63"/>
      <c r="AJ25" s="63"/>
      <c r="AK25" s="64"/>
      <c r="AL25" s="64"/>
      <c r="AM25" s="58">
        <f t="shared" si="1"/>
        <v>0</v>
      </c>
      <c r="AN25" s="89" t="str">
        <f t="shared" si="2"/>
        <v/>
      </c>
      <c r="AO25" s="40"/>
      <c r="AP25" s="42"/>
      <c r="AQ25" s="57"/>
      <c r="AT25" s="44" t="str" cm="1">
        <f t="array" ref="AT25">IF(A25="","",_xlfn.TEXTSPLIT(_xlfn.TEXTJOIN(",",TRUE,VLOOKUP(A25,様式４!$A$9:$AA$58,4,0),VLOOKUP(A25,様式４!$A$9:$AA$58,16,0)),","))</f>
        <v/>
      </c>
      <c r="AU25" s="44"/>
    </row>
    <row r="26" spans="1:47" s="43" customFormat="1" ht="33" hidden="1" customHeight="1">
      <c r="A26" s="55"/>
      <c r="B26" s="40"/>
      <c r="C26" s="40"/>
      <c r="D26" s="41"/>
      <c r="E26" s="41"/>
      <c r="F26" s="47"/>
      <c r="G26" s="40"/>
      <c r="H26" s="41"/>
      <c r="I26" s="40"/>
      <c r="J26" s="41"/>
      <c r="K26" s="41"/>
      <c r="L26" s="41"/>
      <c r="M26" s="41"/>
      <c r="N26" s="40"/>
      <c r="O26" s="147" t="str">
        <f t="shared" si="3"/>
        <v/>
      </c>
      <c r="P26" s="41"/>
      <c r="Q26" s="51"/>
      <c r="R26" s="56"/>
      <c r="S26" s="56"/>
      <c r="T26" s="56"/>
      <c r="U26" s="56"/>
      <c r="V26" s="59"/>
      <c r="W26" s="59"/>
      <c r="X26" s="60"/>
      <c r="Y26" s="61"/>
      <c r="Z26" s="62"/>
      <c r="AA26" s="63"/>
      <c r="AB26" s="63"/>
      <c r="AC26" s="63"/>
      <c r="AD26" s="63"/>
      <c r="AE26" s="63"/>
      <c r="AF26" s="58">
        <f t="shared" si="0"/>
        <v>0</v>
      </c>
      <c r="AG26" s="63"/>
      <c r="AH26" s="64"/>
      <c r="AI26" s="63"/>
      <c r="AJ26" s="63"/>
      <c r="AK26" s="64"/>
      <c r="AL26" s="64"/>
      <c r="AM26" s="58">
        <f t="shared" si="1"/>
        <v>0</v>
      </c>
      <c r="AN26" s="89" t="str">
        <f t="shared" si="2"/>
        <v/>
      </c>
      <c r="AO26" s="40"/>
      <c r="AP26" s="42"/>
      <c r="AQ26" s="57"/>
      <c r="AT26" s="44" t="str" cm="1">
        <f t="array" ref="AT26">IF(A26="","",_xlfn.TEXTSPLIT(_xlfn.TEXTJOIN(",",TRUE,VLOOKUP(A26,様式４!$A$9:$AA$58,4,0),VLOOKUP(A26,様式４!$A$9:$AA$58,16,0)),","))</f>
        <v/>
      </c>
      <c r="AU26" s="44"/>
    </row>
    <row r="27" spans="1:47" s="43" customFormat="1" ht="33" hidden="1" customHeight="1">
      <c r="A27" s="55"/>
      <c r="B27" s="40"/>
      <c r="C27" s="40"/>
      <c r="D27" s="41"/>
      <c r="E27" s="41"/>
      <c r="F27" s="47"/>
      <c r="G27" s="40"/>
      <c r="H27" s="41"/>
      <c r="I27" s="40"/>
      <c r="J27" s="41"/>
      <c r="K27" s="41"/>
      <c r="L27" s="41"/>
      <c r="M27" s="41"/>
      <c r="N27" s="40"/>
      <c r="O27" s="147" t="str">
        <f t="shared" si="3"/>
        <v/>
      </c>
      <c r="P27" s="41"/>
      <c r="Q27" s="51"/>
      <c r="R27" s="56"/>
      <c r="S27" s="56"/>
      <c r="T27" s="56"/>
      <c r="U27" s="56"/>
      <c r="V27" s="59"/>
      <c r="W27" s="59"/>
      <c r="X27" s="60"/>
      <c r="Y27" s="61"/>
      <c r="Z27" s="62"/>
      <c r="AA27" s="63"/>
      <c r="AB27" s="63"/>
      <c r="AC27" s="63"/>
      <c r="AD27" s="63"/>
      <c r="AE27" s="63"/>
      <c r="AF27" s="58">
        <f t="shared" si="0"/>
        <v>0</v>
      </c>
      <c r="AG27" s="63"/>
      <c r="AH27" s="64"/>
      <c r="AI27" s="63"/>
      <c r="AJ27" s="63"/>
      <c r="AK27" s="64"/>
      <c r="AL27" s="64"/>
      <c r="AM27" s="58">
        <f t="shared" si="1"/>
        <v>0</v>
      </c>
      <c r="AN27" s="89" t="str">
        <f t="shared" si="2"/>
        <v/>
      </c>
      <c r="AO27" s="40"/>
      <c r="AP27" s="42"/>
      <c r="AQ27" s="57"/>
      <c r="AT27" s="44" t="str" cm="1">
        <f t="array" ref="AT27">IF(A27="","",_xlfn.TEXTSPLIT(_xlfn.TEXTJOIN(",",TRUE,VLOOKUP(A27,様式４!$A$9:$AA$58,4,0),VLOOKUP(A27,様式４!$A$9:$AA$58,16,0)),","))</f>
        <v/>
      </c>
      <c r="AU27" s="44"/>
    </row>
    <row r="28" spans="1:47" s="43" customFormat="1" ht="33" hidden="1" customHeight="1">
      <c r="A28" s="55"/>
      <c r="B28" s="40"/>
      <c r="C28" s="40"/>
      <c r="D28" s="41"/>
      <c r="E28" s="41"/>
      <c r="F28" s="47"/>
      <c r="G28" s="40"/>
      <c r="H28" s="41"/>
      <c r="I28" s="40"/>
      <c r="J28" s="41"/>
      <c r="K28" s="41"/>
      <c r="L28" s="41"/>
      <c r="M28" s="41"/>
      <c r="N28" s="40"/>
      <c r="O28" s="147" t="str">
        <f t="shared" si="3"/>
        <v/>
      </c>
      <c r="P28" s="41"/>
      <c r="Q28" s="51"/>
      <c r="R28" s="56"/>
      <c r="S28" s="56"/>
      <c r="T28" s="56"/>
      <c r="U28" s="56"/>
      <c r="V28" s="59"/>
      <c r="W28" s="59"/>
      <c r="X28" s="60"/>
      <c r="Y28" s="61"/>
      <c r="Z28" s="62"/>
      <c r="AA28" s="63"/>
      <c r="AB28" s="63"/>
      <c r="AC28" s="63"/>
      <c r="AD28" s="63"/>
      <c r="AE28" s="63"/>
      <c r="AF28" s="58">
        <f t="shared" si="0"/>
        <v>0</v>
      </c>
      <c r="AG28" s="63"/>
      <c r="AH28" s="64"/>
      <c r="AI28" s="63"/>
      <c r="AJ28" s="63"/>
      <c r="AK28" s="64"/>
      <c r="AL28" s="64"/>
      <c r="AM28" s="58">
        <f t="shared" si="1"/>
        <v>0</v>
      </c>
      <c r="AN28" s="89" t="str">
        <f t="shared" si="2"/>
        <v/>
      </c>
      <c r="AO28" s="40"/>
      <c r="AP28" s="42"/>
      <c r="AQ28" s="57"/>
      <c r="AT28" s="44" t="str" cm="1">
        <f t="array" ref="AT28">IF(A28="","",_xlfn.TEXTSPLIT(_xlfn.TEXTJOIN(",",TRUE,VLOOKUP(A28,様式４!$A$9:$AA$58,4,0),VLOOKUP(A28,様式４!$A$9:$AA$58,16,0)),","))</f>
        <v/>
      </c>
      <c r="AU28" s="44"/>
    </row>
    <row r="29" spans="1:47" s="43" customFormat="1" ht="33" hidden="1" customHeight="1">
      <c r="A29" s="55"/>
      <c r="B29" s="40"/>
      <c r="C29" s="40"/>
      <c r="D29" s="41"/>
      <c r="E29" s="41"/>
      <c r="F29" s="47"/>
      <c r="G29" s="40"/>
      <c r="H29" s="41"/>
      <c r="I29" s="40"/>
      <c r="J29" s="41"/>
      <c r="K29" s="41"/>
      <c r="L29" s="41"/>
      <c r="M29" s="41"/>
      <c r="N29" s="40"/>
      <c r="O29" s="147" t="str">
        <f t="shared" si="3"/>
        <v/>
      </c>
      <c r="P29" s="41"/>
      <c r="Q29" s="51"/>
      <c r="R29" s="56"/>
      <c r="S29" s="56"/>
      <c r="T29" s="56"/>
      <c r="U29" s="56"/>
      <c r="V29" s="59"/>
      <c r="W29" s="59"/>
      <c r="X29" s="60"/>
      <c r="Y29" s="61"/>
      <c r="Z29" s="62"/>
      <c r="AA29" s="63"/>
      <c r="AB29" s="63"/>
      <c r="AC29" s="63"/>
      <c r="AD29" s="63"/>
      <c r="AE29" s="63"/>
      <c r="AF29" s="58">
        <f t="shared" si="0"/>
        <v>0</v>
      </c>
      <c r="AG29" s="63"/>
      <c r="AH29" s="64"/>
      <c r="AI29" s="63"/>
      <c r="AJ29" s="63"/>
      <c r="AK29" s="64"/>
      <c r="AL29" s="64"/>
      <c r="AM29" s="58">
        <f t="shared" si="1"/>
        <v>0</v>
      </c>
      <c r="AN29" s="89" t="str">
        <f t="shared" si="2"/>
        <v/>
      </c>
      <c r="AO29" s="40"/>
      <c r="AP29" s="42"/>
      <c r="AQ29" s="57"/>
      <c r="AT29" s="44" t="str" cm="1">
        <f t="array" ref="AT29">IF(A29="","",_xlfn.TEXTSPLIT(_xlfn.TEXTJOIN(",",TRUE,VLOOKUP(A29,様式４!$A$9:$AA$58,4,0),VLOOKUP(A29,様式４!$A$9:$AA$58,16,0)),","))</f>
        <v/>
      </c>
      <c r="AU29" s="44"/>
    </row>
    <row r="30" spans="1:47" s="43" customFormat="1" ht="33" hidden="1" customHeight="1">
      <c r="A30" s="55"/>
      <c r="B30" s="40"/>
      <c r="C30" s="40"/>
      <c r="D30" s="41"/>
      <c r="E30" s="41"/>
      <c r="F30" s="47"/>
      <c r="G30" s="40"/>
      <c r="H30" s="41"/>
      <c r="I30" s="40"/>
      <c r="J30" s="41"/>
      <c r="K30" s="41"/>
      <c r="L30" s="41"/>
      <c r="M30" s="41"/>
      <c r="N30" s="40"/>
      <c r="O30" s="147" t="str">
        <f t="shared" si="3"/>
        <v/>
      </c>
      <c r="P30" s="41"/>
      <c r="Q30" s="51"/>
      <c r="R30" s="56"/>
      <c r="S30" s="56"/>
      <c r="T30" s="56"/>
      <c r="U30" s="56"/>
      <c r="V30" s="59"/>
      <c r="W30" s="59"/>
      <c r="X30" s="60"/>
      <c r="Y30" s="61"/>
      <c r="Z30" s="62"/>
      <c r="AA30" s="63"/>
      <c r="AB30" s="63"/>
      <c r="AC30" s="63"/>
      <c r="AD30" s="63"/>
      <c r="AE30" s="63"/>
      <c r="AF30" s="58">
        <f t="shared" si="0"/>
        <v>0</v>
      </c>
      <c r="AG30" s="63"/>
      <c r="AH30" s="64"/>
      <c r="AI30" s="63"/>
      <c r="AJ30" s="63"/>
      <c r="AK30" s="64"/>
      <c r="AL30" s="64"/>
      <c r="AM30" s="58">
        <f t="shared" si="1"/>
        <v>0</v>
      </c>
      <c r="AN30" s="89" t="str">
        <f t="shared" si="2"/>
        <v/>
      </c>
      <c r="AO30" s="40"/>
      <c r="AP30" s="42"/>
      <c r="AQ30" s="57"/>
      <c r="AT30" s="44" t="str" cm="1">
        <f t="array" ref="AT30">IF(A30="","",_xlfn.TEXTSPLIT(_xlfn.TEXTJOIN(",",TRUE,VLOOKUP(A30,様式４!$A$9:$AA$58,4,0),VLOOKUP(A30,様式４!$A$9:$AA$58,16,0)),","))</f>
        <v/>
      </c>
      <c r="AU30" s="44"/>
    </row>
    <row r="31" spans="1:47" s="43" customFormat="1" ht="33" hidden="1" customHeight="1">
      <c r="A31" s="55"/>
      <c r="B31" s="40"/>
      <c r="C31" s="40"/>
      <c r="D31" s="41"/>
      <c r="E31" s="41"/>
      <c r="F31" s="47"/>
      <c r="G31" s="40"/>
      <c r="H31" s="41"/>
      <c r="I31" s="40"/>
      <c r="J31" s="41"/>
      <c r="K31" s="41"/>
      <c r="L31" s="41"/>
      <c r="M31" s="41"/>
      <c r="N31" s="40"/>
      <c r="O31" s="147" t="str">
        <f t="shared" si="3"/>
        <v/>
      </c>
      <c r="P31" s="41"/>
      <c r="Q31" s="51"/>
      <c r="R31" s="56"/>
      <c r="S31" s="56"/>
      <c r="T31" s="56"/>
      <c r="U31" s="56"/>
      <c r="V31" s="59"/>
      <c r="W31" s="59"/>
      <c r="X31" s="60"/>
      <c r="Y31" s="61"/>
      <c r="Z31" s="62"/>
      <c r="AA31" s="63"/>
      <c r="AB31" s="63"/>
      <c r="AC31" s="63"/>
      <c r="AD31" s="63"/>
      <c r="AE31" s="63"/>
      <c r="AF31" s="58">
        <f t="shared" si="0"/>
        <v>0</v>
      </c>
      <c r="AG31" s="63"/>
      <c r="AH31" s="64"/>
      <c r="AI31" s="63"/>
      <c r="AJ31" s="63"/>
      <c r="AK31" s="64"/>
      <c r="AL31" s="64"/>
      <c r="AM31" s="58">
        <f t="shared" si="1"/>
        <v>0</v>
      </c>
      <c r="AN31" s="89" t="str">
        <f t="shared" si="2"/>
        <v/>
      </c>
      <c r="AO31" s="40"/>
      <c r="AP31" s="42"/>
      <c r="AQ31" s="57"/>
      <c r="AT31" s="44" t="str" cm="1">
        <f t="array" ref="AT31">IF(A31="","",_xlfn.TEXTSPLIT(_xlfn.TEXTJOIN(",",TRUE,VLOOKUP(A31,様式４!$A$9:$AA$58,4,0),VLOOKUP(A31,様式４!$A$9:$AA$58,16,0)),","))</f>
        <v/>
      </c>
      <c r="AU31" s="44"/>
    </row>
    <row r="32" spans="1:47" s="43" customFormat="1" ht="33" hidden="1" customHeight="1">
      <c r="A32" s="55"/>
      <c r="B32" s="40"/>
      <c r="C32" s="40"/>
      <c r="D32" s="41"/>
      <c r="E32" s="41"/>
      <c r="F32" s="47"/>
      <c r="G32" s="40"/>
      <c r="H32" s="41"/>
      <c r="I32" s="40"/>
      <c r="J32" s="41"/>
      <c r="K32" s="41"/>
      <c r="L32" s="41"/>
      <c r="M32" s="41"/>
      <c r="N32" s="40"/>
      <c r="O32" s="147" t="str">
        <f t="shared" si="3"/>
        <v/>
      </c>
      <c r="P32" s="41"/>
      <c r="Q32" s="51"/>
      <c r="R32" s="56"/>
      <c r="S32" s="56"/>
      <c r="T32" s="56"/>
      <c r="U32" s="56"/>
      <c r="V32" s="59"/>
      <c r="W32" s="59"/>
      <c r="X32" s="60"/>
      <c r="Y32" s="61"/>
      <c r="Z32" s="62"/>
      <c r="AA32" s="63"/>
      <c r="AB32" s="63"/>
      <c r="AC32" s="63"/>
      <c r="AD32" s="63"/>
      <c r="AE32" s="63"/>
      <c r="AF32" s="58">
        <f t="shared" si="0"/>
        <v>0</v>
      </c>
      <c r="AG32" s="63"/>
      <c r="AH32" s="64"/>
      <c r="AI32" s="63"/>
      <c r="AJ32" s="63"/>
      <c r="AK32" s="64"/>
      <c r="AL32" s="64"/>
      <c r="AM32" s="58">
        <f t="shared" si="1"/>
        <v>0</v>
      </c>
      <c r="AN32" s="89" t="str">
        <f t="shared" si="2"/>
        <v/>
      </c>
      <c r="AO32" s="40"/>
      <c r="AP32" s="42"/>
      <c r="AQ32" s="57"/>
      <c r="AT32" s="44" t="str" cm="1">
        <f t="array" ref="AT32">IF(A32="","",_xlfn.TEXTSPLIT(_xlfn.TEXTJOIN(",",TRUE,VLOOKUP(A32,様式４!$A$9:$AA$58,4,0),VLOOKUP(A32,様式４!$A$9:$AA$58,16,0)),","))</f>
        <v/>
      </c>
      <c r="AU32" s="44"/>
    </row>
    <row r="33" spans="1:47" s="43" customFormat="1" ht="33" hidden="1" customHeight="1">
      <c r="A33" s="55"/>
      <c r="B33" s="40"/>
      <c r="C33" s="40"/>
      <c r="D33" s="41"/>
      <c r="E33" s="41"/>
      <c r="F33" s="47"/>
      <c r="G33" s="40"/>
      <c r="H33" s="41"/>
      <c r="I33" s="40"/>
      <c r="J33" s="41"/>
      <c r="K33" s="41"/>
      <c r="L33" s="41"/>
      <c r="M33" s="41"/>
      <c r="N33" s="40"/>
      <c r="O33" s="147" t="str">
        <f t="shared" si="3"/>
        <v/>
      </c>
      <c r="P33" s="41"/>
      <c r="Q33" s="51"/>
      <c r="R33" s="56"/>
      <c r="S33" s="56"/>
      <c r="T33" s="56"/>
      <c r="U33" s="56"/>
      <c r="V33" s="59"/>
      <c r="W33" s="59"/>
      <c r="X33" s="60"/>
      <c r="Y33" s="61"/>
      <c r="Z33" s="62"/>
      <c r="AA33" s="63"/>
      <c r="AB33" s="63"/>
      <c r="AC33" s="63"/>
      <c r="AD33" s="63"/>
      <c r="AE33" s="63"/>
      <c r="AF33" s="58">
        <f t="shared" si="0"/>
        <v>0</v>
      </c>
      <c r="AG33" s="63"/>
      <c r="AH33" s="64"/>
      <c r="AI33" s="63"/>
      <c r="AJ33" s="63"/>
      <c r="AK33" s="64"/>
      <c r="AL33" s="64"/>
      <c r="AM33" s="58">
        <f t="shared" si="1"/>
        <v>0</v>
      </c>
      <c r="AN33" s="89" t="str">
        <f t="shared" si="2"/>
        <v/>
      </c>
      <c r="AO33" s="40"/>
      <c r="AP33" s="42"/>
      <c r="AQ33" s="57"/>
      <c r="AT33" s="44" t="str" cm="1">
        <f t="array" ref="AT33">IF(A33="","",_xlfn.TEXTSPLIT(_xlfn.TEXTJOIN(",",TRUE,VLOOKUP(A33,様式４!$A$9:$AA$58,4,0),VLOOKUP(A33,様式４!$A$9:$AA$58,16,0)),","))</f>
        <v/>
      </c>
      <c r="AU33" s="44"/>
    </row>
    <row r="34" spans="1:47" s="43" customFormat="1" ht="33" hidden="1" customHeight="1">
      <c r="A34" s="55"/>
      <c r="B34" s="40"/>
      <c r="C34" s="40"/>
      <c r="D34" s="41"/>
      <c r="E34" s="41"/>
      <c r="F34" s="47"/>
      <c r="G34" s="40"/>
      <c r="H34" s="41"/>
      <c r="I34" s="40"/>
      <c r="J34" s="41"/>
      <c r="K34" s="41"/>
      <c r="L34" s="41"/>
      <c r="M34" s="41"/>
      <c r="N34" s="40"/>
      <c r="O34" s="147" t="str">
        <f t="shared" si="3"/>
        <v/>
      </c>
      <c r="P34" s="41"/>
      <c r="Q34" s="51"/>
      <c r="R34" s="56"/>
      <c r="S34" s="56"/>
      <c r="T34" s="56"/>
      <c r="U34" s="56"/>
      <c r="V34" s="59"/>
      <c r="W34" s="59"/>
      <c r="X34" s="60"/>
      <c r="Y34" s="61"/>
      <c r="Z34" s="62"/>
      <c r="AA34" s="63"/>
      <c r="AB34" s="63"/>
      <c r="AC34" s="63"/>
      <c r="AD34" s="63"/>
      <c r="AE34" s="63"/>
      <c r="AF34" s="58">
        <f t="shared" si="0"/>
        <v>0</v>
      </c>
      <c r="AG34" s="63"/>
      <c r="AH34" s="64"/>
      <c r="AI34" s="63"/>
      <c r="AJ34" s="63"/>
      <c r="AK34" s="64"/>
      <c r="AL34" s="64"/>
      <c r="AM34" s="58">
        <f t="shared" si="1"/>
        <v>0</v>
      </c>
      <c r="AN34" s="89" t="str">
        <f t="shared" si="2"/>
        <v/>
      </c>
      <c r="AO34" s="40"/>
      <c r="AP34" s="42"/>
      <c r="AQ34" s="57"/>
      <c r="AT34" s="44" t="str" cm="1">
        <f t="array" ref="AT34">IF(A34="","",_xlfn.TEXTSPLIT(_xlfn.TEXTJOIN(",",TRUE,VLOOKUP(A34,様式４!$A$9:$AA$58,4,0),VLOOKUP(A34,様式４!$A$9:$AA$58,16,0)),","))</f>
        <v/>
      </c>
      <c r="AU34" s="44"/>
    </row>
    <row r="35" spans="1:47" s="43" customFormat="1" ht="33" hidden="1" customHeight="1">
      <c r="A35" s="55"/>
      <c r="B35" s="40"/>
      <c r="C35" s="40"/>
      <c r="D35" s="41"/>
      <c r="E35" s="41"/>
      <c r="F35" s="47"/>
      <c r="G35" s="40"/>
      <c r="H35" s="41"/>
      <c r="I35" s="40"/>
      <c r="J35" s="41"/>
      <c r="K35" s="41"/>
      <c r="L35" s="41"/>
      <c r="M35" s="41"/>
      <c r="N35" s="40"/>
      <c r="O35" s="147" t="str">
        <f t="shared" si="3"/>
        <v/>
      </c>
      <c r="P35" s="41"/>
      <c r="Q35" s="51"/>
      <c r="R35" s="56"/>
      <c r="S35" s="56"/>
      <c r="T35" s="56"/>
      <c r="U35" s="56"/>
      <c r="V35" s="59"/>
      <c r="W35" s="59"/>
      <c r="X35" s="60"/>
      <c r="Y35" s="61"/>
      <c r="Z35" s="62"/>
      <c r="AA35" s="63"/>
      <c r="AB35" s="63"/>
      <c r="AC35" s="63"/>
      <c r="AD35" s="63"/>
      <c r="AE35" s="63"/>
      <c r="AF35" s="58">
        <f t="shared" si="0"/>
        <v>0</v>
      </c>
      <c r="AG35" s="63"/>
      <c r="AH35" s="64"/>
      <c r="AI35" s="63"/>
      <c r="AJ35" s="63"/>
      <c r="AK35" s="64"/>
      <c r="AL35" s="64"/>
      <c r="AM35" s="58">
        <f t="shared" si="1"/>
        <v>0</v>
      </c>
      <c r="AN35" s="89" t="str">
        <f t="shared" si="2"/>
        <v/>
      </c>
      <c r="AO35" s="40"/>
      <c r="AP35" s="42"/>
      <c r="AQ35" s="57"/>
      <c r="AT35" s="44" t="str" cm="1">
        <f t="array" ref="AT35">IF(A35="","",_xlfn.TEXTSPLIT(_xlfn.TEXTJOIN(",",TRUE,VLOOKUP(A35,様式４!$A$9:$AA$58,4,0),VLOOKUP(A35,様式４!$A$9:$AA$58,16,0)),","))</f>
        <v/>
      </c>
      <c r="AU35" s="44"/>
    </row>
    <row r="36" spans="1:47" s="43" customFormat="1" ht="33" hidden="1" customHeight="1">
      <c r="A36" s="55"/>
      <c r="B36" s="40"/>
      <c r="C36" s="40"/>
      <c r="D36" s="41"/>
      <c r="E36" s="41"/>
      <c r="F36" s="47"/>
      <c r="G36" s="40"/>
      <c r="H36" s="41"/>
      <c r="I36" s="40"/>
      <c r="J36" s="41"/>
      <c r="K36" s="41"/>
      <c r="L36" s="41"/>
      <c r="M36" s="41"/>
      <c r="N36" s="40"/>
      <c r="O36" s="147" t="str">
        <f t="shared" si="3"/>
        <v/>
      </c>
      <c r="P36" s="41"/>
      <c r="Q36" s="51"/>
      <c r="R36" s="56"/>
      <c r="S36" s="56"/>
      <c r="T36" s="56"/>
      <c r="U36" s="56"/>
      <c r="V36" s="59"/>
      <c r="W36" s="59"/>
      <c r="X36" s="60"/>
      <c r="Y36" s="61"/>
      <c r="Z36" s="62"/>
      <c r="AA36" s="63"/>
      <c r="AB36" s="63"/>
      <c r="AC36" s="63"/>
      <c r="AD36" s="63"/>
      <c r="AE36" s="63"/>
      <c r="AF36" s="58">
        <f t="shared" si="0"/>
        <v>0</v>
      </c>
      <c r="AG36" s="63"/>
      <c r="AH36" s="64"/>
      <c r="AI36" s="63"/>
      <c r="AJ36" s="63"/>
      <c r="AK36" s="64"/>
      <c r="AL36" s="64"/>
      <c r="AM36" s="58">
        <f t="shared" si="1"/>
        <v>0</v>
      </c>
      <c r="AN36" s="89" t="str">
        <f t="shared" si="2"/>
        <v/>
      </c>
      <c r="AO36" s="40"/>
      <c r="AP36" s="42"/>
      <c r="AQ36" s="57"/>
      <c r="AT36" s="44" t="str" cm="1">
        <f t="array" ref="AT36">IF(A36="","",_xlfn.TEXTSPLIT(_xlfn.TEXTJOIN(",",TRUE,VLOOKUP(A36,様式４!$A$9:$AA$58,4,0),VLOOKUP(A36,様式４!$A$9:$AA$58,16,0)),","))</f>
        <v/>
      </c>
      <c r="AU36" s="44"/>
    </row>
    <row r="37" spans="1:47" s="43" customFormat="1" ht="33" hidden="1" customHeight="1">
      <c r="A37" s="55"/>
      <c r="B37" s="40"/>
      <c r="C37" s="40"/>
      <c r="D37" s="41"/>
      <c r="E37" s="41"/>
      <c r="F37" s="47"/>
      <c r="G37" s="40"/>
      <c r="H37" s="41"/>
      <c r="I37" s="40"/>
      <c r="J37" s="41"/>
      <c r="K37" s="41"/>
      <c r="L37" s="41"/>
      <c r="M37" s="41"/>
      <c r="N37" s="40"/>
      <c r="O37" s="147" t="str">
        <f t="shared" si="3"/>
        <v/>
      </c>
      <c r="P37" s="41"/>
      <c r="Q37" s="51"/>
      <c r="R37" s="56"/>
      <c r="S37" s="56"/>
      <c r="T37" s="56"/>
      <c r="U37" s="56"/>
      <c r="V37" s="59"/>
      <c r="W37" s="59"/>
      <c r="X37" s="60"/>
      <c r="Y37" s="61"/>
      <c r="Z37" s="62"/>
      <c r="AA37" s="63"/>
      <c r="AB37" s="63"/>
      <c r="AC37" s="63"/>
      <c r="AD37" s="63"/>
      <c r="AE37" s="63"/>
      <c r="AF37" s="58">
        <f t="shared" si="0"/>
        <v>0</v>
      </c>
      <c r="AG37" s="63"/>
      <c r="AH37" s="64"/>
      <c r="AI37" s="63"/>
      <c r="AJ37" s="63"/>
      <c r="AK37" s="64"/>
      <c r="AL37" s="64"/>
      <c r="AM37" s="58">
        <f t="shared" si="1"/>
        <v>0</v>
      </c>
      <c r="AN37" s="89" t="str">
        <f t="shared" si="2"/>
        <v/>
      </c>
      <c r="AO37" s="40"/>
      <c r="AP37" s="42"/>
      <c r="AQ37" s="57"/>
      <c r="AT37" s="44" t="str" cm="1">
        <f t="array" ref="AT37">IF(A37="","",_xlfn.TEXTSPLIT(_xlfn.TEXTJOIN(",",TRUE,VLOOKUP(A37,様式４!$A$9:$AA$58,4,0),VLOOKUP(A37,様式４!$A$9:$AA$58,16,0)),","))</f>
        <v/>
      </c>
      <c r="AU37" s="44"/>
    </row>
    <row r="38" spans="1:47" s="43" customFormat="1" ht="33" hidden="1" customHeight="1">
      <c r="A38" s="55"/>
      <c r="B38" s="40"/>
      <c r="C38" s="40"/>
      <c r="D38" s="41"/>
      <c r="E38" s="41"/>
      <c r="F38" s="47"/>
      <c r="G38" s="40"/>
      <c r="H38" s="41"/>
      <c r="I38" s="40"/>
      <c r="J38" s="41"/>
      <c r="K38" s="41"/>
      <c r="L38" s="41"/>
      <c r="M38" s="41"/>
      <c r="N38" s="40"/>
      <c r="O38" s="147" t="str">
        <f t="shared" si="3"/>
        <v/>
      </c>
      <c r="P38" s="41"/>
      <c r="Q38" s="51"/>
      <c r="R38" s="56"/>
      <c r="S38" s="56"/>
      <c r="T38" s="56"/>
      <c r="U38" s="56"/>
      <c r="V38" s="59"/>
      <c r="W38" s="59"/>
      <c r="X38" s="60"/>
      <c r="Y38" s="61"/>
      <c r="Z38" s="62"/>
      <c r="AA38" s="63"/>
      <c r="AB38" s="63"/>
      <c r="AC38" s="63"/>
      <c r="AD38" s="63"/>
      <c r="AE38" s="63"/>
      <c r="AF38" s="58">
        <f t="shared" si="0"/>
        <v>0</v>
      </c>
      <c r="AG38" s="63"/>
      <c r="AH38" s="64"/>
      <c r="AI38" s="63"/>
      <c r="AJ38" s="63"/>
      <c r="AK38" s="64"/>
      <c r="AL38" s="64"/>
      <c r="AM38" s="58">
        <f t="shared" si="1"/>
        <v>0</v>
      </c>
      <c r="AN38" s="89" t="str">
        <f t="shared" si="2"/>
        <v/>
      </c>
      <c r="AO38" s="40"/>
      <c r="AP38" s="42"/>
      <c r="AQ38" s="57"/>
      <c r="AT38" s="44" t="str" cm="1">
        <f t="array" ref="AT38">IF(A38="","",_xlfn.TEXTSPLIT(_xlfn.TEXTJOIN(",",TRUE,VLOOKUP(A38,様式４!$A$9:$AA$58,4,0),VLOOKUP(A38,様式４!$A$9:$AA$58,16,0)),","))</f>
        <v/>
      </c>
      <c r="AU38" s="44"/>
    </row>
    <row r="39" spans="1:47" s="43" customFormat="1" ht="33" hidden="1" customHeight="1">
      <c r="A39" s="55"/>
      <c r="B39" s="40"/>
      <c r="C39" s="40"/>
      <c r="D39" s="41"/>
      <c r="E39" s="41"/>
      <c r="F39" s="47"/>
      <c r="G39" s="40"/>
      <c r="H39" s="41"/>
      <c r="I39" s="40"/>
      <c r="J39" s="41"/>
      <c r="K39" s="41"/>
      <c r="L39" s="41"/>
      <c r="M39" s="41"/>
      <c r="N39" s="40"/>
      <c r="O39" s="147" t="str">
        <f t="shared" si="3"/>
        <v/>
      </c>
      <c r="P39" s="41"/>
      <c r="Q39" s="51"/>
      <c r="R39" s="56"/>
      <c r="S39" s="56"/>
      <c r="T39" s="56"/>
      <c r="U39" s="56"/>
      <c r="V39" s="59"/>
      <c r="W39" s="59"/>
      <c r="X39" s="60"/>
      <c r="Y39" s="61"/>
      <c r="Z39" s="62"/>
      <c r="AA39" s="63"/>
      <c r="AB39" s="63"/>
      <c r="AC39" s="63"/>
      <c r="AD39" s="63"/>
      <c r="AE39" s="63"/>
      <c r="AF39" s="58">
        <f t="shared" si="0"/>
        <v>0</v>
      </c>
      <c r="AG39" s="63"/>
      <c r="AH39" s="64"/>
      <c r="AI39" s="63"/>
      <c r="AJ39" s="63"/>
      <c r="AK39" s="64"/>
      <c r="AL39" s="64"/>
      <c r="AM39" s="58">
        <f t="shared" si="1"/>
        <v>0</v>
      </c>
      <c r="AN39" s="89" t="str">
        <f t="shared" si="2"/>
        <v/>
      </c>
      <c r="AO39" s="40"/>
      <c r="AP39" s="42"/>
      <c r="AQ39" s="57"/>
      <c r="AT39" s="44" t="str" cm="1">
        <f t="array" ref="AT39">IF(A39="","",_xlfn.TEXTSPLIT(_xlfn.TEXTJOIN(",",TRUE,VLOOKUP(A39,様式４!$A$9:$AA$58,4,0),VLOOKUP(A39,様式４!$A$9:$AA$58,16,0)),","))</f>
        <v/>
      </c>
      <c r="AU39" s="44"/>
    </row>
    <row r="40" spans="1:47" s="43" customFormat="1" ht="33" hidden="1" customHeight="1">
      <c r="A40" s="55"/>
      <c r="B40" s="40"/>
      <c r="C40" s="40"/>
      <c r="D40" s="41"/>
      <c r="E40" s="41"/>
      <c r="F40" s="47"/>
      <c r="G40" s="40"/>
      <c r="H40" s="41"/>
      <c r="I40" s="40"/>
      <c r="J40" s="41"/>
      <c r="K40" s="41"/>
      <c r="L40" s="41"/>
      <c r="M40" s="41"/>
      <c r="N40" s="40"/>
      <c r="O40" s="147" t="str">
        <f t="shared" si="3"/>
        <v/>
      </c>
      <c r="P40" s="41"/>
      <c r="Q40" s="51"/>
      <c r="R40" s="56"/>
      <c r="S40" s="56"/>
      <c r="T40" s="56"/>
      <c r="U40" s="56"/>
      <c r="V40" s="59"/>
      <c r="W40" s="59"/>
      <c r="X40" s="60"/>
      <c r="Y40" s="61"/>
      <c r="Z40" s="62"/>
      <c r="AA40" s="63"/>
      <c r="AB40" s="63"/>
      <c r="AC40" s="63"/>
      <c r="AD40" s="63"/>
      <c r="AE40" s="63"/>
      <c r="AF40" s="58">
        <f t="shared" si="0"/>
        <v>0</v>
      </c>
      <c r="AG40" s="63"/>
      <c r="AH40" s="64"/>
      <c r="AI40" s="63"/>
      <c r="AJ40" s="63"/>
      <c r="AK40" s="64"/>
      <c r="AL40" s="64"/>
      <c r="AM40" s="58">
        <f t="shared" si="1"/>
        <v>0</v>
      </c>
      <c r="AN40" s="89" t="str">
        <f t="shared" si="2"/>
        <v/>
      </c>
      <c r="AO40" s="40"/>
      <c r="AP40" s="42"/>
      <c r="AQ40" s="57"/>
      <c r="AT40" s="44" t="str" cm="1">
        <f t="array" ref="AT40">IF(A40="","",_xlfn.TEXTSPLIT(_xlfn.TEXTJOIN(",",TRUE,VLOOKUP(A40,様式４!$A$9:$AA$58,4,0),VLOOKUP(A40,様式４!$A$9:$AA$58,16,0)),","))</f>
        <v/>
      </c>
      <c r="AU40" s="44"/>
    </row>
    <row r="41" spans="1:47" s="43" customFormat="1" ht="33" hidden="1" customHeight="1">
      <c r="A41" s="55"/>
      <c r="B41" s="40"/>
      <c r="C41" s="40"/>
      <c r="D41" s="41"/>
      <c r="E41" s="41"/>
      <c r="F41" s="47"/>
      <c r="G41" s="40"/>
      <c r="H41" s="41"/>
      <c r="I41" s="40"/>
      <c r="J41" s="41"/>
      <c r="K41" s="41"/>
      <c r="L41" s="41"/>
      <c r="M41" s="41"/>
      <c r="N41" s="40"/>
      <c r="O41" s="147" t="str">
        <f t="shared" si="3"/>
        <v/>
      </c>
      <c r="P41" s="41"/>
      <c r="Q41" s="51"/>
      <c r="R41" s="56"/>
      <c r="S41" s="56"/>
      <c r="T41" s="56"/>
      <c r="U41" s="56"/>
      <c r="V41" s="59"/>
      <c r="W41" s="59"/>
      <c r="X41" s="60"/>
      <c r="Y41" s="61"/>
      <c r="Z41" s="62"/>
      <c r="AA41" s="63"/>
      <c r="AB41" s="63"/>
      <c r="AC41" s="63"/>
      <c r="AD41" s="63"/>
      <c r="AE41" s="63"/>
      <c r="AF41" s="58">
        <f t="shared" si="0"/>
        <v>0</v>
      </c>
      <c r="AG41" s="63"/>
      <c r="AH41" s="64"/>
      <c r="AI41" s="63"/>
      <c r="AJ41" s="63"/>
      <c r="AK41" s="64"/>
      <c r="AL41" s="64"/>
      <c r="AM41" s="58">
        <f t="shared" si="1"/>
        <v>0</v>
      </c>
      <c r="AN41" s="89" t="str">
        <f t="shared" si="2"/>
        <v/>
      </c>
      <c r="AO41" s="40"/>
      <c r="AP41" s="42"/>
      <c r="AQ41" s="57"/>
      <c r="AT41" s="44" t="str" cm="1">
        <f t="array" ref="AT41">IF(A41="","",_xlfn.TEXTSPLIT(_xlfn.TEXTJOIN(",",TRUE,VLOOKUP(A41,様式４!$A$9:$AA$58,4,0),VLOOKUP(A41,様式４!$A$9:$AA$58,16,0)),","))</f>
        <v/>
      </c>
      <c r="AU41" s="44"/>
    </row>
    <row r="42" spans="1:47" s="43" customFormat="1" ht="33" hidden="1" customHeight="1">
      <c r="A42" s="55"/>
      <c r="B42" s="40"/>
      <c r="C42" s="40"/>
      <c r="D42" s="41"/>
      <c r="E42" s="41"/>
      <c r="F42" s="47"/>
      <c r="G42" s="40"/>
      <c r="H42" s="41"/>
      <c r="I42" s="40"/>
      <c r="J42" s="41"/>
      <c r="K42" s="41"/>
      <c r="L42" s="41"/>
      <c r="M42" s="41"/>
      <c r="N42" s="40"/>
      <c r="O42" s="147" t="str">
        <f t="shared" si="3"/>
        <v/>
      </c>
      <c r="P42" s="41"/>
      <c r="Q42" s="51"/>
      <c r="R42" s="56"/>
      <c r="S42" s="56"/>
      <c r="T42" s="56"/>
      <c r="U42" s="56"/>
      <c r="V42" s="59"/>
      <c r="W42" s="59"/>
      <c r="X42" s="60"/>
      <c r="Y42" s="61"/>
      <c r="Z42" s="62"/>
      <c r="AA42" s="63"/>
      <c r="AB42" s="63"/>
      <c r="AC42" s="63"/>
      <c r="AD42" s="63"/>
      <c r="AE42" s="63"/>
      <c r="AF42" s="58">
        <f t="shared" si="0"/>
        <v>0</v>
      </c>
      <c r="AG42" s="63"/>
      <c r="AH42" s="64"/>
      <c r="AI42" s="63"/>
      <c r="AJ42" s="63"/>
      <c r="AK42" s="64"/>
      <c r="AL42" s="64"/>
      <c r="AM42" s="58">
        <f t="shared" si="1"/>
        <v>0</v>
      </c>
      <c r="AN42" s="89" t="str">
        <f t="shared" si="2"/>
        <v/>
      </c>
      <c r="AO42" s="40"/>
      <c r="AP42" s="42"/>
      <c r="AQ42" s="57"/>
      <c r="AT42" s="44" t="str" cm="1">
        <f t="array" ref="AT42">IF(A42="","",_xlfn.TEXTSPLIT(_xlfn.TEXTJOIN(",",TRUE,VLOOKUP(A42,様式４!$A$9:$AA$58,4,0),VLOOKUP(A42,様式４!$A$9:$AA$58,16,0)),","))</f>
        <v/>
      </c>
      <c r="AU42" s="44"/>
    </row>
    <row r="43" spans="1:47" s="43" customFormat="1" ht="33" hidden="1" customHeight="1">
      <c r="A43" s="55"/>
      <c r="B43" s="40"/>
      <c r="C43" s="40"/>
      <c r="D43" s="41"/>
      <c r="E43" s="41"/>
      <c r="F43" s="47"/>
      <c r="G43" s="40"/>
      <c r="H43" s="41"/>
      <c r="I43" s="40"/>
      <c r="J43" s="41"/>
      <c r="K43" s="41"/>
      <c r="L43" s="41"/>
      <c r="M43" s="41"/>
      <c r="N43" s="40"/>
      <c r="O43" s="147" t="str">
        <f t="shared" si="3"/>
        <v/>
      </c>
      <c r="P43" s="41"/>
      <c r="Q43" s="51"/>
      <c r="R43" s="56"/>
      <c r="S43" s="56"/>
      <c r="T43" s="56"/>
      <c r="U43" s="56"/>
      <c r="V43" s="59"/>
      <c r="W43" s="59"/>
      <c r="X43" s="60"/>
      <c r="Y43" s="61"/>
      <c r="Z43" s="62"/>
      <c r="AA43" s="63"/>
      <c r="AB43" s="63"/>
      <c r="AC43" s="63"/>
      <c r="AD43" s="63"/>
      <c r="AE43" s="63"/>
      <c r="AF43" s="58">
        <f t="shared" si="0"/>
        <v>0</v>
      </c>
      <c r="AG43" s="63"/>
      <c r="AH43" s="64"/>
      <c r="AI43" s="63"/>
      <c r="AJ43" s="63"/>
      <c r="AK43" s="64"/>
      <c r="AL43" s="64"/>
      <c r="AM43" s="58">
        <f t="shared" si="1"/>
        <v>0</v>
      </c>
      <c r="AN43" s="89" t="str">
        <f t="shared" si="2"/>
        <v/>
      </c>
      <c r="AO43" s="40"/>
      <c r="AP43" s="42"/>
      <c r="AQ43" s="57"/>
      <c r="AT43" s="44" t="str" cm="1">
        <f t="array" ref="AT43">IF(A43="","",_xlfn.TEXTSPLIT(_xlfn.TEXTJOIN(",",TRUE,VLOOKUP(A43,様式４!$A$9:$AA$58,4,0),VLOOKUP(A43,様式４!$A$9:$AA$58,16,0)),","))</f>
        <v/>
      </c>
      <c r="AU43" s="44"/>
    </row>
    <row r="44" spans="1:47" s="43" customFormat="1" ht="33" hidden="1" customHeight="1">
      <c r="A44" s="55"/>
      <c r="B44" s="40"/>
      <c r="C44" s="40"/>
      <c r="D44" s="41"/>
      <c r="E44" s="41"/>
      <c r="F44" s="47"/>
      <c r="G44" s="40"/>
      <c r="H44" s="41"/>
      <c r="I44" s="40"/>
      <c r="J44" s="41"/>
      <c r="K44" s="41"/>
      <c r="L44" s="41"/>
      <c r="M44" s="41"/>
      <c r="N44" s="40"/>
      <c r="O44" s="147" t="str">
        <f t="shared" si="3"/>
        <v/>
      </c>
      <c r="P44" s="41"/>
      <c r="Q44" s="51"/>
      <c r="R44" s="56"/>
      <c r="S44" s="56"/>
      <c r="T44" s="56"/>
      <c r="U44" s="56"/>
      <c r="V44" s="59"/>
      <c r="W44" s="59"/>
      <c r="X44" s="60"/>
      <c r="Y44" s="61"/>
      <c r="Z44" s="62"/>
      <c r="AA44" s="63"/>
      <c r="AB44" s="63"/>
      <c r="AC44" s="63"/>
      <c r="AD44" s="63"/>
      <c r="AE44" s="63"/>
      <c r="AF44" s="58">
        <f t="shared" si="0"/>
        <v>0</v>
      </c>
      <c r="AG44" s="63"/>
      <c r="AH44" s="64"/>
      <c r="AI44" s="63"/>
      <c r="AJ44" s="63"/>
      <c r="AK44" s="64"/>
      <c r="AL44" s="64"/>
      <c r="AM44" s="58">
        <f t="shared" si="1"/>
        <v>0</v>
      </c>
      <c r="AN44" s="89" t="str">
        <f t="shared" si="2"/>
        <v/>
      </c>
      <c r="AO44" s="40"/>
      <c r="AP44" s="42"/>
      <c r="AQ44" s="57"/>
      <c r="AT44" s="44" t="str" cm="1">
        <f t="array" ref="AT44">IF(A44="","",_xlfn.TEXTSPLIT(_xlfn.TEXTJOIN(",",TRUE,VLOOKUP(A44,様式４!$A$9:$AA$58,4,0),VLOOKUP(A44,様式４!$A$9:$AA$58,16,0)),","))</f>
        <v/>
      </c>
      <c r="AU44" s="44"/>
    </row>
    <row r="45" spans="1:47" s="43" customFormat="1" ht="33" hidden="1" customHeight="1">
      <c r="A45" s="55"/>
      <c r="B45" s="40"/>
      <c r="C45" s="40"/>
      <c r="D45" s="41"/>
      <c r="E45" s="41"/>
      <c r="F45" s="47"/>
      <c r="G45" s="40"/>
      <c r="H45" s="41"/>
      <c r="I45" s="40"/>
      <c r="J45" s="41"/>
      <c r="K45" s="41"/>
      <c r="L45" s="41"/>
      <c r="M45" s="41"/>
      <c r="N45" s="40"/>
      <c r="O45" s="147" t="str">
        <f t="shared" si="3"/>
        <v/>
      </c>
      <c r="P45" s="41"/>
      <c r="Q45" s="51"/>
      <c r="R45" s="56"/>
      <c r="S45" s="56"/>
      <c r="T45" s="56"/>
      <c r="U45" s="56"/>
      <c r="V45" s="59"/>
      <c r="W45" s="59"/>
      <c r="X45" s="60"/>
      <c r="Y45" s="61"/>
      <c r="Z45" s="62"/>
      <c r="AA45" s="63"/>
      <c r="AB45" s="63"/>
      <c r="AC45" s="63"/>
      <c r="AD45" s="63"/>
      <c r="AE45" s="63"/>
      <c r="AF45" s="58">
        <f t="shared" si="0"/>
        <v>0</v>
      </c>
      <c r="AG45" s="63"/>
      <c r="AH45" s="64"/>
      <c r="AI45" s="63"/>
      <c r="AJ45" s="63"/>
      <c r="AK45" s="64"/>
      <c r="AL45" s="64"/>
      <c r="AM45" s="58">
        <f t="shared" si="1"/>
        <v>0</v>
      </c>
      <c r="AN45" s="89" t="str">
        <f t="shared" si="2"/>
        <v/>
      </c>
      <c r="AO45" s="40"/>
      <c r="AP45" s="42"/>
      <c r="AQ45" s="57"/>
      <c r="AT45" s="44" t="str" cm="1">
        <f t="array" ref="AT45">IF(A45="","",_xlfn.TEXTSPLIT(_xlfn.TEXTJOIN(",",TRUE,VLOOKUP(A45,様式４!$A$9:$AA$58,4,0),VLOOKUP(A45,様式４!$A$9:$AA$58,16,0)),","))</f>
        <v/>
      </c>
      <c r="AU45" s="44"/>
    </row>
    <row r="46" spans="1:47" s="43" customFormat="1" ht="33" hidden="1" customHeight="1">
      <c r="A46" s="55"/>
      <c r="B46" s="40"/>
      <c r="C46" s="40"/>
      <c r="D46" s="41"/>
      <c r="E46" s="41"/>
      <c r="F46" s="47"/>
      <c r="G46" s="40"/>
      <c r="H46" s="41"/>
      <c r="I46" s="40"/>
      <c r="J46" s="41"/>
      <c r="K46" s="41"/>
      <c r="L46" s="41"/>
      <c r="M46" s="41"/>
      <c r="N46" s="40"/>
      <c r="O46" s="147" t="str">
        <f t="shared" si="3"/>
        <v/>
      </c>
      <c r="P46" s="41"/>
      <c r="Q46" s="51"/>
      <c r="R46" s="56"/>
      <c r="S46" s="56"/>
      <c r="T46" s="56"/>
      <c r="U46" s="56"/>
      <c r="V46" s="59"/>
      <c r="W46" s="59"/>
      <c r="X46" s="60"/>
      <c r="Y46" s="61"/>
      <c r="Z46" s="62"/>
      <c r="AA46" s="63"/>
      <c r="AB46" s="63"/>
      <c r="AC46" s="63"/>
      <c r="AD46" s="63"/>
      <c r="AE46" s="63"/>
      <c r="AF46" s="58">
        <f t="shared" si="0"/>
        <v>0</v>
      </c>
      <c r="AG46" s="63"/>
      <c r="AH46" s="64"/>
      <c r="AI46" s="63"/>
      <c r="AJ46" s="63"/>
      <c r="AK46" s="64"/>
      <c r="AL46" s="64"/>
      <c r="AM46" s="58">
        <f t="shared" si="1"/>
        <v>0</v>
      </c>
      <c r="AN46" s="89" t="str">
        <f t="shared" si="2"/>
        <v/>
      </c>
      <c r="AO46" s="40"/>
      <c r="AP46" s="42"/>
      <c r="AQ46" s="57"/>
      <c r="AT46" s="44" t="str" cm="1">
        <f t="array" ref="AT46">IF(A46="","",_xlfn.TEXTSPLIT(_xlfn.TEXTJOIN(",",TRUE,VLOOKUP(A46,様式４!$A$9:$AA$58,4,0),VLOOKUP(A46,様式４!$A$9:$AA$58,16,0)),","))</f>
        <v/>
      </c>
      <c r="AU46" s="44"/>
    </row>
    <row r="47" spans="1:47" s="43" customFormat="1" ht="33" hidden="1" customHeight="1">
      <c r="A47" s="55"/>
      <c r="B47" s="40"/>
      <c r="C47" s="40"/>
      <c r="D47" s="41"/>
      <c r="E47" s="41"/>
      <c r="F47" s="47"/>
      <c r="G47" s="40"/>
      <c r="H47" s="41"/>
      <c r="I47" s="40"/>
      <c r="J47" s="41"/>
      <c r="K47" s="41"/>
      <c r="L47" s="41"/>
      <c r="M47" s="41"/>
      <c r="N47" s="40"/>
      <c r="O47" s="147" t="str">
        <f t="shared" si="3"/>
        <v/>
      </c>
      <c r="P47" s="41"/>
      <c r="Q47" s="51"/>
      <c r="R47" s="56"/>
      <c r="S47" s="56"/>
      <c r="T47" s="56"/>
      <c r="U47" s="56"/>
      <c r="V47" s="59"/>
      <c r="W47" s="59"/>
      <c r="X47" s="60"/>
      <c r="Y47" s="61"/>
      <c r="Z47" s="62"/>
      <c r="AA47" s="63"/>
      <c r="AB47" s="63"/>
      <c r="AC47" s="63"/>
      <c r="AD47" s="63"/>
      <c r="AE47" s="63"/>
      <c r="AF47" s="58">
        <f t="shared" si="0"/>
        <v>0</v>
      </c>
      <c r="AG47" s="63"/>
      <c r="AH47" s="64"/>
      <c r="AI47" s="63"/>
      <c r="AJ47" s="63"/>
      <c r="AK47" s="64"/>
      <c r="AL47" s="64"/>
      <c r="AM47" s="58">
        <f t="shared" si="1"/>
        <v>0</v>
      </c>
      <c r="AN47" s="89" t="str">
        <f t="shared" si="2"/>
        <v/>
      </c>
      <c r="AO47" s="40"/>
      <c r="AP47" s="42"/>
      <c r="AQ47" s="57"/>
      <c r="AT47" s="44" t="str" cm="1">
        <f t="array" ref="AT47">IF(A47="","",_xlfn.TEXTSPLIT(_xlfn.TEXTJOIN(",",TRUE,VLOOKUP(A47,様式４!$A$9:$AA$58,4,0),VLOOKUP(A47,様式４!$A$9:$AA$58,16,0)),","))</f>
        <v/>
      </c>
      <c r="AU47" s="44"/>
    </row>
    <row r="48" spans="1:47" s="43" customFormat="1" ht="33" hidden="1" customHeight="1">
      <c r="A48" s="55"/>
      <c r="B48" s="40"/>
      <c r="C48" s="40"/>
      <c r="D48" s="41"/>
      <c r="E48" s="41"/>
      <c r="F48" s="47"/>
      <c r="G48" s="40"/>
      <c r="H48" s="41"/>
      <c r="I48" s="40"/>
      <c r="J48" s="41"/>
      <c r="K48" s="41"/>
      <c r="L48" s="41"/>
      <c r="M48" s="41"/>
      <c r="N48" s="40"/>
      <c r="O48" s="147" t="str">
        <f t="shared" si="3"/>
        <v/>
      </c>
      <c r="P48" s="41"/>
      <c r="Q48" s="51"/>
      <c r="R48" s="56"/>
      <c r="S48" s="56"/>
      <c r="T48" s="56"/>
      <c r="U48" s="56"/>
      <c r="V48" s="59"/>
      <c r="W48" s="59"/>
      <c r="X48" s="60"/>
      <c r="Y48" s="61"/>
      <c r="Z48" s="62"/>
      <c r="AA48" s="63"/>
      <c r="AB48" s="63"/>
      <c r="AC48" s="63"/>
      <c r="AD48" s="63"/>
      <c r="AE48" s="63"/>
      <c r="AF48" s="58">
        <f t="shared" si="0"/>
        <v>0</v>
      </c>
      <c r="AG48" s="63"/>
      <c r="AH48" s="64"/>
      <c r="AI48" s="63"/>
      <c r="AJ48" s="63"/>
      <c r="AK48" s="64"/>
      <c r="AL48" s="64"/>
      <c r="AM48" s="58">
        <f t="shared" si="1"/>
        <v>0</v>
      </c>
      <c r="AN48" s="89" t="str">
        <f t="shared" si="2"/>
        <v/>
      </c>
      <c r="AO48" s="40"/>
      <c r="AP48" s="42"/>
      <c r="AQ48" s="57"/>
      <c r="AT48" s="44" t="str" cm="1">
        <f t="array" ref="AT48">IF(A48="","",_xlfn.TEXTSPLIT(_xlfn.TEXTJOIN(",",TRUE,VLOOKUP(A48,様式４!$A$9:$AA$58,4,0),VLOOKUP(A48,様式４!$A$9:$AA$58,16,0)),","))</f>
        <v/>
      </c>
      <c r="AU48" s="44"/>
    </row>
    <row r="49" spans="1:47" s="43" customFormat="1" ht="33" hidden="1" customHeight="1">
      <c r="A49" s="55"/>
      <c r="B49" s="40"/>
      <c r="C49" s="40"/>
      <c r="D49" s="41"/>
      <c r="E49" s="41"/>
      <c r="F49" s="47"/>
      <c r="G49" s="40"/>
      <c r="H49" s="41"/>
      <c r="I49" s="40"/>
      <c r="J49" s="41"/>
      <c r="K49" s="41"/>
      <c r="L49" s="41"/>
      <c r="M49" s="41"/>
      <c r="N49" s="40"/>
      <c r="O49" s="147" t="str">
        <f t="shared" si="3"/>
        <v/>
      </c>
      <c r="P49" s="41"/>
      <c r="Q49" s="51"/>
      <c r="R49" s="56"/>
      <c r="S49" s="56"/>
      <c r="T49" s="56"/>
      <c r="U49" s="56"/>
      <c r="V49" s="59"/>
      <c r="W49" s="59"/>
      <c r="X49" s="60"/>
      <c r="Y49" s="61"/>
      <c r="Z49" s="62"/>
      <c r="AA49" s="63"/>
      <c r="AB49" s="63"/>
      <c r="AC49" s="63"/>
      <c r="AD49" s="63"/>
      <c r="AE49" s="63"/>
      <c r="AF49" s="58">
        <f t="shared" si="0"/>
        <v>0</v>
      </c>
      <c r="AG49" s="63"/>
      <c r="AH49" s="64"/>
      <c r="AI49" s="63"/>
      <c r="AJ49" s="63"/>
      <c r="AK49" s="64"/>
      <c r="AL49" s="64"/>
      <c r="AM49" s="58">
        <f t="shared" si="1"/>
        <v>0</v>
      </c>
      <c r="AN49" s="89" t="str">
        <f t="shared" si="2"/>
        <v/>
      </c>
      <c r="AO49" s="40"/>
      <c r="AP49" s="42"/>
      <c r="AQ49" s="57"/>
      <c r="AT49" s="44" t="str" cm="1">
        <f t="array" ref="AT49">IF(A49="","",_xlfn.TEXTSPLIT(_xlfn.TEXTJOIN(",",TRUE,VLOOKUP(A49,様式４!$A$9:$AA$58,4,0),VLOOKUP(A49,様式４!$A$9:$AA$58,16,0)),","))</f>
        <v/>
      </c>
      <c r="AU49" s="44"/>
    </row>
    <row r="50" spans="1:47" s="43" customFormat="1" ht="33" hidden="1" customHeight="1">
      <c r="A50" s="55"/>
      <c r="B50" s="40"/>
      <c r="C50" s="40"/>
      <c r="D50" s="41"/>
      <c r="E50" s="41"/>
      <c r="F50" s="47"/>
      <c r="G50" s="40"/>
      <c r="H50" s="41"/>
      <c r="I50" s="40"/>
      <c r="J50" s="41"/>
      <c r="K50" s="41"/>
      <c r="L50" s="41"/>
      <c r="M50" s="41"/>
      <c r="N50" s="40"/>
      <c r="O50" s="147" t="str">
        <f t="shared" si="3"/>
        <v/>
      </c>
      <c r="P50" s="41"/>
      <c r="Q50" s="51"/>
      <c r="R50" s="56"/>
      <c r="S50" s="56"/>
      <c r="T50" s="56"/>
      <c r="U50" s="56"/>
      <c r="V50" s="59"/>
      <c r="W50" s="59"/>
      <c r="X50" s="60"/>
      <c r="Y50" s="61"/>
      <c r="Z50" s="62"/>
      <c r="AA50" s="63"/>
      <c r="AB50" s="63"/>
      <c r="AC50" s="63"/>
      <c r="AD50" s="63"/>
      <c r="AE50" s="63"/>
      <c r="AF50" s="58">
        <f t="shared" si="0"/>
        <v>0</v>
      </c>
      <c r="AG50" s="63"/>
      <c r="AH50" s="64"/>
      <c r="AI50" s="63"/>
      <c r="AJ50" s="63"/>
      <c r="AK50" s="64"/>
      <c r="AL50" s="64"/>
      <c r="AM50" s="58">
        <f t="shared" si="1"/>
        <v>0</v>
      </c>
      <c r="AN50" s="89" t="str">
        <f t="shared" si="2"/>
        <v/>
      </c>
      <c r="AO50" s="40"/>
      <c r="AP50" s="42"/>
      <c r="AQ50" s="57"/>
      <c r="AT50" s="44" t="str" cm="1">
        <f t="array" ref="AT50">IF(A50="","",_xlfn.TEXTSPLIT(_xlfn.TEXTJOIN(",",TRUE,VLOOKUP(A50,様式４!$A$9:$AA$58,4,0),VLOOKUP(A50,様式４!$A$9:$AA$58,16,0)),","))</f>
        <v/>
      </c>
      <c r="AU50" s="44"/>
    </row>
    <row r="51" spans="1:47" s="43" customFormat="1" ht="33" hidden="1" customHeight="1">
      <c r="A51" s="55"/>
      <c r="B51" s="40"/>
      <c r="C51" s="40"/>
      <c r="D51" s="41"/>
      <c r="E51" s="41"/>
      <c r="F51" s="47"/>
      <c r="G51" s="40"/>
      <c r="H51" s="41"/>
      <c r="I51" s="40"/>
      <c r="J51" s="41"/>
      <c r="K51" s="41"/>
      <c r="L51" s="41"/>
      <c r="M51" s="41"/>
      <c r="N51" s="40"/>
      <c r="O51" s="147" t="str">
        <f t="shared" si="3"/>
        <v/>
      </c>
      <c r="P51" s="41"/>
      <c r="Q51" s="51"/>
      <c r="R51" s="56"/>
      <c r="S51" s="56"/>
      <c r="T51" s="56"/>
      <c r="U51" s="56"/>
      <c r="V51" s="59"/>
      <c r="W51" s="59"/>
      <c r="X51" s="60"/>
      <c r="Y51" s="61"/>
      <c r="Z51" s="62"/>
      <c r="AA51" s="63"/>
      <c r="AB51" s="63"/>
      <c r="AC51" s="63"/>
      <c r="AD51" s="63"/>
      <c r="AE51" s="63"/>
      <c r="AF51" s="58">
        <f t="shared" si="0"/>
        <v>0</v>
      </c>
      <c r="AG51" s="63"/>
      <c r="AH51" s="64"/>
      <c r="AI51" s="63"/>
      <c r="AJ51" s="63"/>
      <c r="AK51" s="64"/>
      <c r="AL51" s="64"/>
      <c r="AM51" s="58">
        <f t="shared" si="1"/>
        <v>0</v>
      </c>
      <c r="AN51" s="89" t="str">
        <f t="shared" si="2"/>
        <v/>
      </c>
      <c r="AO51" s="40"/>
      <c r="AP51" s="42"/>
      <c r="AQ51" s="57"/>
      <c r="AT51" s="44" t="str" cm="1">
        <f t="array" ref="AT51">IF(A51="","",_xlfn.TEXTSPLIT(_xlfn.TEXTJOIN(",",TRUE,VLOOKUP(A51,様式４!$A$9:$AA$58,4,0),VLOOKUP(A51,様式４!$A$9:$AA$58,16,0)),","))</f>
        <v/>
      </c>
      <c r="AU51" s="44"/>
    </row>
    <row r="52" spans="1:47" s="43" customFormat="1" ht="33" hidden="1" customHeight="1">
      <c r="A52" s="55"/>
      <c r="B52" s="40"/>
      <c r="C52" s="40"/>
      <c r="D52" s="41"/>
      <c r="E52" s="41"/>
      <c r="F52" s="47"/>
      <c r="G52" s="40"/>
      <c r="H52" s="41"/>
      <c r="I52" s="40"/>
      <c r="J52" s="41"/>
      <c r="K52" s="41"/>
      <c r="L52" s="41"/>
      <c r="M52" s="41"/>
      <c r="N52" s="40"/>
      <c r="O52" s="147" t="str">
        <f t="shared" si="3"/>
        <v/>
      </c>
      <c r="P52" s="41"/>
      <c r="Q52" s="51"/>
      <c r="R52" s="56"/>
      <c r="S52" s="56"/>
      <c r="T52" s="56"/>
      <c r="U52" s="56"/>
      <c r="V52" s="59"/>
      <c r="W52" s="59"/>
      <c r="X52" s="60"/>
      <c r="Y52" s="61"/>
      <c r="Z52" s="62"/>
      <c r="AA52" s="63"/>
      <c r="AB52" s="63"/>
      <c r="AC52" s="63"/>
      <c r="AD52" s="63"/>
      <c r="AE52" s="63"/>
      <c r="AF52" s="58">
        <f t="shared" si="0"/>
        <v>0</v>
      </c>
      <c r="AG52" s="63"/>
      <c r="AH52" s="64"/>
      <c r="AI52" s="63"/>
      <c r="AJ52" s="63"/>
      <c r="AK52" s="64"/>
      <c r="AL52" s="64"/>
      <c r="AM52" s="58">
        <f t="shared" si="1"/>
        <v>0</v>
      </c>
      <c r="AN52" s="89" t="str">
        <f t="shared" si="2"/>
        <v/>
      </c>
      <c r="AO52" s="40"/>
      <c r="AP52" s="42"/>
      <c r="AQ52" s="57"/>
      <c r="AT52" s="44" t="str" cm="1">
        <f t="array" ref="AT52">IF(A52="","",_xlfn.TEXTSPLIT(_xlfn.TEXTJOIN(",",TRUE,VLOOKUP(A52,様式４!$A$9:$AA$58,4,0),VLOOKUP(A52,様式４!$A$9:$AA$58,16,0)),","))</f>
        <v/>
      </c>
      <c r="AU52" s="44"/>
    </row>
    <row r="53" spans="1:47" s="43" customFormat="1" ht="33" hidden="1" customHeight="1">
      <c r="A53" s="55"/>
      <c r="B53" s="40"/>
      <c r="C53" s="40"/>
      <c r="D53" s="41"/>
      <c r="E53" s="41"/>
      <c r="F53" s="47"/>
      <c r="G53" s="40"/>
      <c r="H53" s="41"/>
      <c r="I53" s="40"/>
      <c r="J53" s="41"/>
      <c r="K53" s="41"/>
      <c r="L53" s="41"/>
      <c r="M53" s="41"/>
      <c r="N53" s="40"/>
      <c r="O53" s="147" t="str">
        <f t="shared" si="3"/>
        <v/>
      </c>
      <c r="P53" s="41"/>
      <c r="Q53" s="51"/>
      <c r="R53" s="56"/>
      <c r="S53" s="56"/>
      <c r="T53" s="56"/>
      <c r="U53" s="56"/>
      <c r="V53" s="59"/>
      <c r="W53" s="59"/>
      <c r="X53" s="60"/>
      <c r="Y53" s="61"/>
      <c r="Z53" s="62"/>
      <c r="AA53" s="63"/>
      <c r="AB53" s="63"/>
      <c r="AC53" s="63"/>
      <c r="AD53" s="63"/>
      <c r="AE53" s="63"/>
      <c r="AF53" s="58">
        <f t="shared" si="0"/>
        <v>0</v>
      </c>
      <c r="AG53" s="63"/>
      <c r="AH53" s="64"/>
      <c r="AI53" s="63"/>
      <c r="AJ53" s="63"/>
      <c r="AK53" s="64"/>
      <c r="AL53" s="64"/>
      <c r="AM53" s="58">
        <f t="shared" si="1"/>
        <v>0</v>
      </c>
      <c r="AN53" s="89" t="str">
        <f t="shared" si="2"/>
        <v/>
      </c>
      <c r="AO53" s="40"/>
      <c r="AP53" s="42"/>
      <c r="AQ53" s="57"/>
      <c r="AT53" s="44" t="str" cm="1">
        <f t="array" ref="AT53">IF(A53="","",_xlfn.TEXTSPLIT(_xlfn.TEXTJOIN(",",TRUE,VLOOKUP(A53,様式４!$A$9:$AA$58,4,0),VLOOKUP(A53,様式４!$A$9:$AA$58,16,0)),","))</f>
        <v/>
      </c>
      <c r="AU53" s="44"/>
    </row>
    <row r="54" spans="1:47" s="43" customFormat="1" ht="33" hidden="1" customHeight="1">
      <c r="A54" s="55"/>
      <c r="B54" s="40"/>
      <c r="C54" s="40"/>
      <c r="D54" s="41"/>
      <c r="E54" s="41"/>
      <c r="F54" s="47"/>
      <c r="G54" s="40"/>
      <c r="H54" s="41"/>
      <c r="I54" s="40"/>
      <c r="J54" s="41"/>
      <c r="K54" s="41"/>
      <c r="L54" s="41"/>
      <c r="M54" s="41"/>
      <c r="N54" s="40"/>
      <c r="O54" s="147" t="str">
        <f t="shared" si="3"/>
        <v/>
      </c>
      <c r="P54" s="41"/>
      <c r="Q54" s="51"/>
      <c r="R54" s="56"/>
      <c r="S54" s="56"/>
      <c r="T54" s="56"/>
      <c r="U54" s="56"/>
      <c r="V54" s="59"/>
      <c r="W54" s="59"/>
      <c r="X54" s="60"/>
      <c r="Y54" s="61"/>
      <c r="Z54" s="62"/>
      <c r="AA54" s="63"/>
      <c r="AB54" s="63"/>
      <c r="AC54" s="63"/>
      <c r="AD54" s="63"/>
      <c r="AE54" s="63"/>
      <c r="AF54" s="58">
        <f t="shared" si="0"/>
        <v>0</v>
      </c>
      <c r="AG54" s="63"/>
      <c r="AH54" s="64"/>
      <c r="AI54" s="63"/>
      <c r="AJ54" s="63"/>
      <c r="AK54" s="64"/>
      <c r="AL54" s="64"/>
      <c r="AM54" s="58">
        <f t="shared" si="1"/>
        <v>0</v>
      </c>
      <c r="AN54" s="89" t="str">
        <f t="shared" si="2"/>
        <v/>
      </c>
      <c r="AO54" s="40"/>
      <c r="AP54" s="42"/>
      <c r="AQ54" s="57"/>
      <c r="AT54" s="44" t="str" cm="1">
        <f t="array" ref="AT54">IF(A54="","",_xlfn.TEXTSPLIT(_xlfn.TEXTJOIN(",",TRUE,VLOOKUP(A54,様式４!$A$9:$AA$58,4,0),VLOOKUP(A54,様式４!$A$9:$AA$58,16,0)),","))</f>
        <v/>
      </c>
      <c r="AU54" s="44"/>
    </row>
    <row r="55" spans="1:47" s="43" customFormat="1" ht="33" hidden="1" customHeight="1">
      <c r="A55" s="55"/>
      <c r="B55" s="40"/>
      <c r="C55" s="40"/>
      <c r="D55" s="41"/>
      <c r="E55" s="41"/>
      <c r="F55" s="47"/>
      <c r="G55" s="40"/>
      <c r="H55" s="41"/>
      <c r="I55" s="40"/>
      <c r="J55" s="41"/>
      <c r="K55" s="41"/>
      <c r="L55" s="41"/>
      <c r="M55" s="41"/>
      <c r="N55" s="40"/>
      <c r="O55" s="147" t="str">
        <f t="shared" si="3"/>
        <v/>
      </c>
      <c r="P55" s="41"/>
      <c r="Q55" s="51"/>
      <c r="R55" s="56"/>
      <c r="S55" s="56"/>
      <c r="T55" s="56"/>
      <c r="U55" s="56"/>
      <c r="V55" s="59"/>
      <c r="W55" s="59"/>
      <c r="X55" s="60"/>
      <c r="Y55" s="61"/>
      <c r="Z55" s="62"/>
      <c r="AA55" s="63"/>
      <c r="AB55" s="63"/>
      <c r="AC55" s="63"/>
      <c r="AD55" s="63"/>
      <c r="AE55" s="63"/>
      <c r="AF55" s="58">
        <f t="shared" si="0"/>
        <v>0</v>
      </c>
      <c r="AG55" s="63"/>
      <c r="AH55" s="64"/>
      <c r="AI55" s="63"/>
      <c r="AJ55" s="63"/>
      <c r="AK55" s="64"/>
      <c r="AL55" s="64"/>
      <c r="AM55" s="58">
        <f t="shared" si="1"/>
        <v>0</v>
      </c>
      <c r="AN55" s="89" t="str">
        <f t="shared" si="2"/>
        <v/>
      </c>
      <c r="AO55" s="40"/>
      <c r="AP55" s="42"/>
      <c r="AQ55" s="57"/>
      <c r="AT55" s="44" t="str" cm="1">
        <f t="array" ref="AT55">IF(A55="","",_xlfn.TEXTSPLIT(_xlfn.TEXTJOIN(",",TRUE,VLOOKUP(A55,様式４!$A$9:$AA$58,4,0),VLOOKUP(A55,様式４!$A$9:$AA$58,16,0)),","))</f>
        <v/>
      </c>
      <c r="AU55" s="44"/>
    </row>
    <row r="56" spans="1:47" s="43" customFormat="1" ht="33" hidden="1" customHeight="1">
      <c r="A56" s="55"/>
      <c r="B56" s="40"/>
      <c r="C56" s="40"/>
      <c r="D56" s="41"/>
      <c r="E56" s="41"/>
      <c r="F56" s="47"/>
      <c r="G56" s="40"/>
      <c r="H56" s="41"/>
      <c r="I56" s="40"/>
      <c r="J56" s="41"/>
      <c r="K56" s="41"/>
      <c r="L56" s="41"/>
      <c r="M56" s="41"/>
      <c r="N56" s="40"/>
      <c r="O56" s="147" t="str">
        <f t="shared" si="3"/>
        <v/>
      </c>
      <c r="P56" s="41"/>
      <c r="Q56" s="51"/>
      <c r="R56" s="56"/>
      <c r="S56" s="56"/>
      <c r="T56" s="56"/>
      <c r="U56" s="56"/>
      <c r="V56" s="59"/>
      <c r="W56" s="59"/>
      <c r="X56" s="60"/>
      <c r="Y56" s="61"/>
      <c r="Z56" s="62"/>
      <c r="AA56" s="63"/>
      <c r="AB56" s="63"/>
      <c r="AC56" s="63"/>
      <c r="AD56" s="63"/>
      <c r="AE56" s="63"/>
      <c r="AF56" s="58">
        <f t="shared" si="0"/>
        <v>0</v>
      </c>
      <c r="AG56" s="63"/>
      <c r="AH56" s="64"/>
      <c r="AI56" s="63"/>
      <c r="AJ56" s="63"/>
      <c r="AK56" s="64"/>
      <c r="AL56" s="64"/>
      <c r="AM56" s="58">
        <f t="shared" si="1"/>
        <v>0</v>
      </c>
      <c r="AN56" s="89" t="str">
        <f t="shared" si="2"/>
        <v/>
      </c>
      <c r="AO56" s="40"/>
      <c r="AP56" s="42"/>
      <c r="AQ56" s="57"/>
      <c r="AT56" s="44" t="str" cm="1">
        <f t="array" ref="AT56">IF(A56="","",_xlfn.TEXTSPLIT(_xlfn.TEXTJOIN(",",TRUE,VLOOKUP(A56,様式４!$A$9:$AA$58,4,0),VLOOKUP(A56,様式４!$A$9:$AA$58,16,0)),","))</f>
        <v/>
      </c>
      <c r="AU56" s="44"/>
    </row>
    <row r="57" spans="1:47" s="43" customFormat="1" ht="33" hidden="1" customHeight="1">
      <c r="A57" s="55"/>
      <c r="B57" s="40"/>
      <c r="C57" s="40"/>
      <c r="D57" s="41"/>
      <c r="E57" s="41"/>
      <c r="F57" s="47"/>
      <c r="G57" s="40"/>
      <c r="H57" s="41"/>
      <c r="I57" s="40"/>
      <c r="J57" s="41"/>
      <c r="K57" s="41"/>
      <c r="L57" s="41"/>
      <c r="M57" s="41"/>
      <c r="N57" s="40"/>
      <c r="O57" s="147" t="str">
        <f t="shared" si="3"/>
        <v/>
      </c>
      <c r="P57" s="41"/>
      <c r="Q57" s="51"/>
      <c r="R57" s="56"/>
      <c r="S57" s="56"/>
      <c r="T57" s="56"/>
      <c r="U57" s="56"/>
      <c r="V57" s="59"/>
      <c r="W57" s="59"/>
      <c r="X57" s="60"/>
      <c r="Y57" s="61"/>
      <c r="Z57" s="62"/>
      <c r="AA57" s="63"/>
      <c r="AB57" s="63"/>
      <c r="AC57" s="63"/>
      <c r="AD57" s="63"/>
      <c r="AE57" s="63"/>
      <c r="AF57" s="58">
        <f t="shared" si="0"/>
        <v>0</v>
      </c>
      <c r="AG57" s="63"/>
      <c r="AH57" s="64"/>
      <c r="AI57" s="63"/>
      <c r="AJ57" s="63"/>
      <c r="AK57" s="64"/>
      <c r="AL57" s="64"/>
      <c r="AM57" s="58">
        <f t="shared" si="1"/>
        <v>0</v>
      </c>
      <c r="AN57" s="89" t="str">
        <f t="shared" si="2"/>
        <v/>
      </c>
      <c r="AO57" s="40"/>
      <c r="AP57" s="42"/>
      <c r="AQ57" s="57"/>
      <c r="AT57" s="44" t="str" cm="1">
        <f t="array" ref="AT57">IF(A57="","",_xlfn.TEXTSPLIT(_xlfn.TEXTJOIN(",",TRUE,VLOOKUP(A57,様式４!$A$9:$AA$58,4,0),VLOOKUP(A57,様式４!$A$9:$AA$58,16,0)),","))</f>
        <v/>
      </c>
      <c r="AU57" s="44"/>
    </row>
    <row r="58" spans="1:47" s="43" customFormat="1" ht="33" hidden="1" customHeight="1">
      <c r="A58" s="55"/>
      <c r="B58" s="40"/>
      <c r="C58" s="40"/>
      <c r="D58" s="41"/>
      <c r="E58" s="41"/>
      <c r="F58" s="47"/>
      <c r="G58" s="40"/>
      <c r="H58" s="41"/>
      <c r="I58" s="40"/>
      <c r="J58" s="41"/>
      <c r="K58" s="41"/>
      <c r="L58" s="41"/>
      <c r="M58" s="41"/>
      <c r="N58" s="40"/>
      <c r="O58" s="147" t="str">
        <f t="shared" si="3"/>
        <v/>
      </c>
      <c r="P58" s="41"/>
      <c r="Q58" s="51"/>
      <c r="R58" s="56"/>
      <c r="S58" s="56"/>
      <c r="T58" s="56"/>
      <c r="U58" s="56"/>
      <c r="V58" s="59"/>
      <c r="W58" s="59"/>
      <c r="X58" s="60"/>
      <c r="Y58" s="61"/>
      <c r="Z58" s="62"/>
      <c r="AA58" s="63"/>
      <c r="AB58" s="63"/>
      <c r="AC58" s="63"/>
      <c r="AD58" s="63"/>
      <c r="AE58" s="63"/>
      <c r="AF58" s="58">
        <f t="shared" si="0"/>
        <v>0</v>
      </c>
      <c r="AG58" s="63"/>
      <c r="AH58" s="64"/>
      <c r="AI58" s="63"/>
      <c r="AJ58" s="63"/>
      <c r="AK58" s="64"/>
      <c r="AL58" s="64"/>
      <c r="AM58" s="58">
        <f t="shared" si="1"/>
        <v>0</v>
      </c>
      <c r="AN58" s="89" t="str">
        <f t="shared" si="2"/>
        <v/>
      </c>
      <c r="AO58" s="40"/>
      <c r="AP58" s="42"/>
      <c r="AQ58" s="57"/>
      <c r="AT58" s="44" t="str" cm="1">
        <f t="array" ref="AT58">IF(A58="","",_xlfn.TEXTSPLIT(_xlfn.TEXTJOIN(",",TRUE,VLOOKUP(A58,様式４!$A$9:$AA$58,4,0),VLOOKUP(A58,様式４!$A$9:$AA$58,16,0)),","))</f>
        <v/>
      </c>
      <c r="AU58" s="44"/>
    </row>
    <row r="59" spans="1:47" s="43" customFormat="1" ht="33" hidden="1" customHeight="1">
      <c r="A59" s="55"/>
      <c r="B59" s="40"/>
      <c r="C59" s="40"/>
      <c r="D59" s="41"/>
      <c r="E59" s="41"/>
      <c r="F59" s="47"/>
      <c r="G59" s="40"/>
      <c r="H59" s="41"/>
      <c r="I59" s="40"/>
      <c r="J59" s="41"/>
      <c r="K59" s="41"/>
      <c r="L59" s="41"/>
      <c r="M59" s="41"/>
      <c r="N59" s="40"/>
      <c r="O59" s="147" t="str">
        <f t="shared" si="3"/>
        <v/>
      </c>
      <c r="P59" s="41"/>
      <c r="Q59" s="51"/>
      <c r="R59" s="56"/>
      <c r="S59" s="56"/>
      <c r="T59" s="56"/>
      <c r="U59" s="56"/>
      <c r="V59" s="59"/>
      <c r="W59" s="59"/>
      <c r="X59" s="60"/>
      <c r="Y59" s="61"/>
      <c r="Z59" s="62"/>
      <c r="AA59" s="63"/>
      <c r="AB59" s="63"/>
      <c r="AC59" s="63"/>
      <c r="AD59" s="63"/>
      <c r="AE59" s="63"/>
      <c r="AF59" s="58">
        <f t="shared" si="0"/>
        <v>0</v>
      </c>
      <c r="AG59" s="63"/>
      <c r="AH59" s="64"/>
      <c r="AI59" s="63"/>
      <c r="AJ59" s="63"/>
      <c r="AK59" s="64"/>
      <c r="AL59" s="64"/>
      <c r="AM59" s="58">
        <f t="shared" si="1"/>
        <v>0</v>
      </c>
      <c r="AN59" s="89" t="str">
        <f t="shared" si="2"/>
        <v/>
      </c>
      <c r="AO59" s="40"/>
      <c r="AP59" s="42"/>
      <c r="AQ59" s="57"/>
      <c r="AT59" s="44" t="str" cm="1">
        <f t="array" ref="AT59">IF(A59="","",_xlfn.TEXTSPLIT(_xlfn.TEXTJOIN(",",TRUE,VLOOKUP(A59,様式４!$A$9:$AA$58,4,0),VLOOKUP(A59,様式４!$A$9:$AA$58,16,0)),","))</f>
        <v/>
      </c>
      <c r="AU59" s="44"/>
    </row>
    <row r="60" spans="1:47" s="13" customFormat="1" ht="13.5" customHeight="1">
      <c r="AF60" s="48"/>
      <c r="AM60" s="12"/>
      <c r="AN60" s="4"/>
      <c r="AO60" s="12"/>
    </row>
    <row r="61" spans="1:47" s="12" customFormat="1" ht="13.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49"/>
      <c r="AG61" s="15"/>
      <c r="AH61" s="15"/>
      <c r="AI61" s="15"/>
      <c r="AJ61" s="15"/>
      <c r="AK61" s="15"/>
      <c r="AL61" s="15"/>
      <c r="AN61" s="4"/>
    </row>
    <row r="62" spans="1:47" s="12" customFormat="1" ht="13.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49"/>
      <c r="AG62" s="15"/>
      <c r="AH62" s="15"/>
      <c r="AI62" s="15"/>
      <c r="AJ62" s="15"/>
      <c r="AK62" s="15"/>
      <c r="AL62" s="15"/>
      <c r="AM62" s="18"/>
      <c r="AN62" s="18"/>
      <c r="AO62" s="18"/>
    </row>
    <row r="63" spans="1:47" s="12" customFormat="1" ht="13.5" customHeight="1">
      <c r="B63" s="31"/>
      <c r="C63" s="16"/>
      <c r="D63" s="16"/>
      <c r="E63" s="15"/>
      <c r="F63" s="15"/>
      <c r="G63" s="15"/>
      <c r="H63" s="15"/>
      <c r="I63" s="15"/>
      <c r="J63" s="15"/>
      <c r="K63" s="15"/>
      <c r="L63" s="15"/>
      <c r="M63" s="15"/>
      <c r="N63" s="15"/>
      <c r="O63" s="15"/>
      <c r="P63" s="15"/>
      <c r="Q63" s="15"/>
      <c r="R63" s="15"/>
      <c r="S63" s="15"/>
      <c r="T63" s="15"/>
      <c r="U63" s="15"/>
      <c r="V63" s="15"/>
      <c r="W63" s="15"/>
      <c r="X63" s="15"/>
      <c r="Y63" s="15"/>
      <c r="Z63" s="15"/>
      <c r="AA63" s="16"/>
      <c r="AB63" s="16"/>
      <c r="AC63" s="16"/>
      <c r="AD63" s="16"/>
      <c r="AE63" s="16"/>
      <c r="AF63" s="16"/>
      <c r="AG63" s="16"/>
      <c r="AH63" s="16"/>
      <c r="AI63" s="16"/>
      <c r="AJ63" s="16"/>
      <c r="AK63" s="16"/>
      <c r="AL63" s="16"/>
      <c r="AM63" s="19"/>
      <c r="AN63" s="19"/>
      <c r="AO63" s="19"/>
      <c r="AP63" s="4"/>
    </row>
    <row r="64" spans="1:47" s="12" customFormat="1" ht="13.5" customHeight="1">
      <c r="B64" s="31"/>
      <c r="C64" s="16"/>
      <c r="D64" s="16"/>
      <c r="E64" s="15"/>
      <c r="F64" s="15"/>
      <c r="G64" s="15"/>
      <c r="H64" s="15"/>
      <c r="I64" s="15"/>
      <c r="J64" s="15"/>
      <c r="K64" s="15"/>
      <c r="L64" s="15"/>
      <c r="M64" s="15"/>
      <c r="N64" s="15"/>
      <c r="O64" s="15"/>
      <c r="P64" s="15"/>
      <c r="Q64" s="15"/>
      <c r="R64" s="15"/>
      <c r="S64" s="15"/>
      <c r="T64" s="15"/>
      <c r="U64" s="15"/>
      <c r="V64" s="15"/>
      <c r="W64" s="15"/>
      <c r="X64" s="15"/>
      <c r="Y64" s="15"/>
      <c r="Z64" s="15"/>
      <c r="AA64" s="16"/>
      <c r="AB64" s="16"/>
      <c r="AC64" s="16"/>
      <c r="AD64" s="16"/>
      <c r="AE64" s="16"/>
      <c r="AF64" s="16"/>
      <c r="AG64" s="16"/>
      <c r="AH64" s="16"/>
      <c r="AI64" s="16"/>
      <c r="AJ64" s="16"/>
      <c r="AK64" s="16"/>
      <c r="AL64" s="16"/>
      <c r="AM64" s="18"/>
      <c r="AN64" s="18"/>
      <c r="AO64" s="18"/>
      <c r="AP64" s="4"/>
    </row>
    <row r="65" spans="2:42" s="12" customFormat="1" ht="13.5" customHeight="1">
      <c r="B65" s="31"/>
      <c r="C65" s="16"/>
      <c r="D65" s="16"/>
      <c r="E65" s="15"/>
      <c r="F65" s="15"/>
      <c r="G65" s="15"/>
      <c r="H65" s="15"/>
      <c r="I65" s="15"/>
      <c r="J65" s="15"/>
      <c r="K65" s="15"/>
      <c r="L65" s="15"/>
      <c r="M65" s="15"/>
      <c r="N65" s="15"/>
      <c r="O65" s="15"/>
      <c r="P65" s="15"/>
      <c r="Q65" s="15"/>
      <c r="R65" s="15"/>
      <c r="S65" s="15"/>
      <c r="T65" s="15"/>
      <c r="U65" s="15"/>
      <c r="V65" s="15"/>
      <c r="W65" s="15"/>
      <c r="X65" s="15"/>
      <c r="Y65" s="15"/>
      <c r="Z65" s="15"/>
      <c r="AA65" s="16"/>
      <c r="AB65" s="16"/>
      <c r="AC65" s="16"/>
      <c r="AD65" s="16"/>
      <c r="AE65" s="16"/>
      <c r="AF65" s="16"/>
      <c r="AG65" s="16"/>
      <c r="AH65" s="16"/>
      <c r="AI65" s="16"/>
      <c r="AJ65" s="16"/>
      <c r="AK65" s="16"/>
      <c r="AL65" s="16"/>
      <c r="AM65" s="18"/>
      <c r="AN65" s="18"/>
      <c r="AO65" s="18"/>
      <c r="AP65" s="4"/>
    </row>
    <row r="66" spans="2:42" ht="13.5" customHeight="1">
      <c r="B66" s="31"/>
      <c r="C66" s="5"/>
      <c r="E66" s="3"/>
      <c r="F66" s="3"/>
      <c r="G66" s="3"/>
      <c r="AM66" s="20"/>
      <c r="AN66" s="20"/>
      <c r="AO66" s="20"/>
    </row>
    <row r="67" spans="2:42" ht="13.5" customHeight="1">
      <c r="B67" s="31"/>
      <c r="C67" s="14"/>
      <c r="AM67" s="4"/>
      <c r="AO67" s="4"/>
    </row>
    <row r="68" spans="2:42" ht="13.5" customHeight="1">
      <c r="B68" s="31"/>
      <c r="AM68" s="4"/>
      <c r="AO68" s="4"/>
    </row>
    <row r="69" spans="2:42" ht="13.5" customHeight="1">
      <c r="B69" s="31"/>
    </row>
    <row r="70" spans="2:42">
      <c r="B70" s="31"/>
    </row>
    <row r="71" spans="2:42">
      <c r="B71" s="31"/>
    </row>
    <row r="72" spans="2:42">
      <c r="B72" s="5"/>
    </row>
    <row r="73" spans="2:42">
      <c r="B73" s="31"/>
    </row>
    <row r="74" spans="2:42">
      <c r="B74" s="31"/>
    </row>
  </sheetData>
  <sheetProtection insertRows="0" deleteRows="0" selectLockedCells="1"/>
  <protectedRanges>
    <protectedRange sqref="C8:C59 AN8:AO59" name="範囲2"/>
    <protectedRange sqref="B8:B59" name="範囲1"/>
  </protectedRanges>
  <autoFilter ref="A7:AQ59"/>
  <mergeCells count="53">
    <mergeCell ref="H5:H7"/>
    <mergeCell ref="Z4:AE4"/>
    <mergeCell ref="Z5:AB5"/>
    <mergeCell ref="AC5:AE5"/>
    <mergeCell ref="AC6:AC7"/>
    <mergeCell ref="Z6:Z7"/>
    <mergeCell ref="AA6:AA7"/>
    <mergeCell ref="T6:T7"/>
    <mergeCell ref="U6:U7"/>
    <mergeCell ref="R5:U5"/>
    <mergeCell ref="N5:N7"/>
    <mergeCell ref="Q5:Q7"/>
    <mergeCell ref="AD6:AD7"/>
    <mergeCell ref="X4:X7"/>
    <mergeCell ref="Y4:Y7"/>
    <mergeCell ref="AB6:AB7"/>
    <mergeCell ref="AV4:AV7"/>
    <mergeCell ref="AT4:AT7"/>
    <mergeCell ref="AU4:AU7"/>
    <mergeCell ref="AQ4:AQ7"/>
    <mergeCell ref="AM4:AM7"/>
    <mergeCell ref="AP4:AP7"/>
    <mergeCell ref="AN4:AN7"/>
    <mergeCell ref="AO4:AO7"/>
    <mergeCell ref="AE6:AE7"/>
    <mergeCell ref="AJ4:AJ7"/>
    <mergeCell ref="AK4:AK7"/>
    <mergeCell ref="AF4:AF7"/>
    <mergeCell ref="I4:W4"/>
    <mergeCell ref="I5:I7"/>
    <mergeCell ref="R6:R7"/>
    <mergeCell ref="J5:J7"/>
    <mergeCell ref="K5:K7"/>
    <mergeCell ref="V6:V7"/>
    <mergeCell ref="O5:O7"/>
    <mergeCell ref="V5:W5"/>
    <mergeCell ref="M5:M7"/>
    <mergeCell ref="AL4:AL7"/>
    <mergeCell ref="AG4:AG7"/>
    <mergeCell ref="AH4:AH7"/>
    <mergeCell ref="AI4:AI7"/>
    <mergeCell ref="A4:A7"/>
    <mergeCell ref="B4:B7"/>
    <mergeCell ref="C4:C7"/>
    <mergeCell ref="D4:D7"/>
    <mergeCell ref="F4:F7"/>
    <mergeCell ref="E4:E7"/>
    <mergeCell ref="G5:G7"/>
    <mergeCell ref="G4:H4"/>
    <mergeCell ref="P5:P7"/>
    <mergeCell ref="S6:S7"/>
    <mergeCell ref="W6:W7"/>
    <mergeCell ref="L5:L7"/>
  </mergeCells>
  <phoneticPr fontId="5"/>
  <dataValidations count="2">
    <dataValidation type="list" allowBlank="1" showInputMessage="1" showErrorMessage="1" sqref="B8:B59">
      <formula1>局名</formula1>
    </dataValidation>
    <dataValidation type="list" allowBlank="1" showInputMessage="1" showErrorMessage="1" sqref="G8:G59">
      <formula1>作物区分</formula1>
    </dataValidation>
  </dataValidations>
  <pageMargins left="0.78740157480314965" right="0.78740157480314965" top="0.59055118110236227" bottom="0.51181102362204722" header="0.51181102362204722" footer="0.51181102362204722"/>
  <pageSetup paperSize="8" scale="38" fitToHeight="0" pageOrder="overThenDown"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'リスト（編集不可）'!$D$2:$D$48</xm:f>
          </x14:formula1>
          <xm:sqref>C8:C59</xm:sqref>
        </x14:dataValidation>
        <x14:dataValidation type="list" allowBlank="1" showInputMessage="1" showErrorMessage="1">
          <x14:formula1>
            <xm:f>'リスト（編集不可）'!$L$2:$L$3</xm:f>
          </x14:formula1>
          <xm:sqref>N8:N59</xm:sqref>
        </x14:dataValidation>
        <x14:dataValidation type="list" allowBlank="1" showInputMessage="1" showErrorMessage="1">
          <x14:formula1>
            <xm:f>'リスト（編集不可）'!$F$2:$F$14</xm:f>
          </x14:formula1>
          <xm:sqref>F8:F59</xm:sqref>
        </x14:dataValidation>
        <x14:dataValidation type="list" errorStyle="warning" allowBlank="1" error="産地合理化の促進の国内産糖・いもでん粉再編合理化、乳業再編合理化、卸売市場整備以外はリストから選択して下さい。_x000a__x000a_">
          <x14:formula1>
            <xm:f>'リスト（編集不可）'!$J$2:$J$15</xm:f>
          </x14:formula1>
          <xm:sqref>I8:I59</xm:sqref>
        </x14:dataValidation>
        <x14:dataValidation type="list" allowBlank="1" showInputMessage="1" showErrorMessage="1">
          <x14:formula1>
            <xm:f>'リスト（編集不可）'!$O$2:$P$2</xm:f>
          </x14:formula1>
          <xm:sqref>AO8:AO59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3"/>
  <sheetViews>
    <sheetView tabSelected="1" zoomScale="90" zoomScaleNormal="90" workbookViewId="0">
      <pane xSplit="5" ySplit="7" topLeftCell="F8" activePane="bottomRight" state="frozen"/>
      <selection activeCell="I60" sqref="I60"/>
      <selection pane="topRight" activeCell="I60" sqref="I60"/>
      <selection pane="bottomLeft" activeCell="I60" sqref="I60"/>
      <selection pane="bottomRight" activeCell="I60" sqref="I60"/>
    </sheetView>
  </sheetViews>
  <sheetFormatPr defaultRowHeight="13.5"/>
  <cols>
    <col min="1" max="1" width="8.5" customWidth="1"/>
    <col min="2" max="2" width="9.5" customWidth="1"/>
    <col min="3" max="3" width="9" customWidth="1"/>
    <col min="4" max="4" width="10.625" customWidth="1"/>
    <col min="5" max="5" width="12.625" customWidth="1"/>
    <col min="6" max="6" width="18.125" customWidth="1"/>
    <col min="7" max="7" width="13.875" customWidth="1"/>
    <col min="8" max="8" width="15.375" style="12" customWidth="1"/>
    <col min="9" max="9" width="12.625" customWidth="1"/>
    <col min="10" max="10" width="35.625" customWidth="1"/>
    <col min="11" max="11" width="12.625" customWidth="1"/>
    <col min="12" max="12" width="17.5" customWidth="1"/>
    <col min="13" max="13" width="14.625" customWidth="1"/>
    <col min="14" max="14" width="15" customWidth="1"/>
    <col min="15" max="15" width="35.625" style="54" customWidth="1"/>
    <col min="16" max="16" width="12.625" customWidth="1"/>
    <col min="17" max="17" width="17.5" customWidth="1"/>
    <col min="18" max="18" width="14.625" customWidth="1"/>
    <col min="19" max="19" width="15" customWidth="1"/>
    <col min="20" max="20" width="35.625" customWidth="1"/>
    <col min="21" max="21" width="12.625" customWidth="1"/>
    <col min="22" max="22" width="17.5" customWidth="1"/>
    <col min="23" max="23" width="14.625" customWidth="1"/>
    <col min="24" max="24" width="15" customWidth="1"/>
    <col min="25" max="25" width="18.25" customWidth="1"/>
    <col min="28" max="29" width="14.25" hidden="1" customWidth="1"/>
    <col min="30" max="30" width="50.25" hidden="1" customWidth="1"/>
  </cols>
  <sheetData>
    <row r="1" spans="1:30" s="1" customFormat="1" ht="20.100000000000001" customHeight="1">
      <c r="A1" s="1" t="s">
        <v>187</v>
      </c>
      <c r="O1" s="50"/>
    </row>
    <row r="2" spans="1:30" s="123" customFormat="1" ht="25.15" customHeight="1">
      <c r="B2" s="124" t="s">
        <v>267</v>
      </c>
      <c r="C2" s="125"/>
      <c r="D2" s="125"/>
      <c r="E2" s="125"/>
      <c r="F2" s="125"/>
      <c r="G2" s="125"/>
      <c r="H2" s="125"/>
      <c r="I2" s="125"/>
      <c r="J2" s="125"/>
      <c r="K2" s="125"/>
      <c r="L2" s="125"/>
      <c r="M2" s="125"/>
      <c r="N2" s="125"/>
      <c r="O2" s="126"/>
      <c r="P2" s="125"/>
      <c r="Q2" s="125"/>
      <c r="R2" s="125"/>
      <c r="S2" s="125"/>
      <c r="T2" s="125"/>
      <c r="U2" s="125"/>
      <c r="V2" s="125"/>
      <c r="W2" s="125"/>
      <c r="X2" s="125"/>
      <c r="Y2" s="125"/>
    </row>
    <row r="3" spans="1:30" s="134" customFormat="1" ht="20.100000000000001" customHeight="1">
      <c r="A3" s="127"/>
      <c r="B3" s="128" t="s">
        <v>69</v>
      </c>
      <c r="C3" s="129"/>
      <c r="D3" s="130"/>
      <c r="E3" s="131"/>
      <c r="F3" s="131"/>
      <c r="G3" s="131"/>
      <c r="H3" s="132"/>
      <c r="I3" s="131"/>
      <c r="J3" s="131"/>
      <c r="K3" s="131"/>
      <c r="L3" s="131"/>
      <c r="M3" s="131"/>
      <c r="N3" s="131"/>
      <c r="O3" s="133"/>
      <c r="P3" s="131"/>
      <c r="Q3" s="131"/>
      <c r="R3" s="131"/>
      <c r="S3" s="131"/>
      <c r="T3" s="131"/>
      <c r="U3" s="131"/>
      <c r="V3" s="131"/>
      <c r="W3" s="131"/>
      <c r="X3" s="131"/>
    </row>
    <row r="4" spans="1:30" s="136" customFormat="1" ht="30" customHeight="1">
      <c r="A4" s="152" t="s">
        <v>7</v>
      </c>
      <c r="B4" s="152" t="s">
        <v>79</v>
      </c>
      <c r="C4" s="152" t="s">
        <v>80</v>
      </c>
      <c r="D4" s="152" t="s">
        <v>0</v>
      </c>
      <c r="E4" s="152" t="s">
        <v>90</v>
      </c>
      <c r="F4" s="152" t="s">
        <v>93</v>
      </c>
      <c r="G4" s="156" t="s">
        <v>188</v>
      </c>
      <c r="H4" s="157"/>
      <c r="I4" s="170" t="s">
        <v>192</v>
      </c>
      <c r="J4" s="180" t="s">
        <v>191</v>
      </c>
      <c r="K4" s="180"/>
      <c r="L4" s="180"/>
      <c r="M4" s="180"/>
      <c r="N4" s="180"/>
      <c r="O4" s="180"/>
      <c r="P4" s="180"/>
      <c r="Q4" s="180"/>
      <c r="R4" s="180"/>
      <c r="S4" s="180"/>
      <c r="T4" s="180"/>
      <c r="U4" s="180"/>
      <c r="V4" s="180"/>
      <c r="W4" s="180"/>
      <c r="X4" s="181"/>
      <c r="Y4" s="166" t="s">
        <v>2</v>
      </c>
      <c r="Z4" s="135"/>
      <c r="AB4" s="166" t="s">
        <v>160</v>
      </c>
      <c r="AC4" s="166" t="s">
        <v>161</v>
      </c>
      <c r="AD4" s="166" t="s">
        <v>163</v>
      </c>
    </row>
    <row r="5" spans="1:30" s="136" customFormat="1" ht="45.6" customHeight="1">
      <c r="A5" s="153"/>
      <c r="B5" s="153"/>
      <c r="C5" s="153"/>
      <c r="D5" s="153"/>
      <c r="E5" s="153"/>
      <c r="F5" s="153"/>
      <c r="G5" s="154" t="s">
        <v>189</v>
      </c>
      <c r="H5" s="152" t="s">
        <v>190</v>
      </c>
      <c r="I5" s="154"/>
      <c r="J5" s="156" t="s">
        <v>193</v>
      </c>
      <c r="K5" s="179"/>
      <c r="L5" s="179"/>
      <c r="M5" s="179"/>
      <c r="N5" s="165"/>
      <c r="O5" s="156" t="s">
        <v>196</v>
      </c>
      <c r="P5" s="179"/>
      <c r="Q5" s="179"/>
      <c r="R5" s="179"/>
      <c r="S5" s="165"/>
      <c r="T5" s="156" t="s">
        <v>197</v>
      </c>
      <c r="U5" s="179"/>
      <c r="V5" s="179"/>
      <c r="W5" s="179"/>
      <c r="X5" s="165"/>
      <c r="Y5" s="167"/>
      <c r="Z5" s="135"/>
      <c r="AB5" s="167"/>
      <c r="AC5" s="167"/>
      <c r="AD5" s="167"/>
    </row>
    <row r="6" spans="1:30" s="136" customFormat="1" ht="47.25" customHeight="1">
      <c r="A6" s="153"/>
      <c r="B6" s="153"/>
      <c r="C6" s="153"/>
      <c r="D6" s="153"/>
      <c r="E6" s="153"/>
      <c r="F6" s="153"/>
      <c r="G6" s="154"/>
      <c r="H6" s="153"/>
      <c r="I6" s="154"/>
      <c r="J6" s="154" t="s">
        <v>195</v>
      </c>
      <c r="K6" s="154" t="s">
        <v>86</v>
      </c>
      <c r="L6" s="137" t="s">
        <v>194</v>
      </c>
      <c r="M6" s="156" t="s">
        <v>203</v>
      </c>
      <c r="N6" s="165"/>
      <c r="O6" s="154" t="s">
        <v>195</v>
      </c>
      <c r="P6" s="154" t="s">
        <v>86</v>
      </c>
      <c r="Q6" s="137" t="s">
        <v>194</v>
      </c>
      <c r="R6" s="156" t="s">
        <v>203</v>
      </c>
      <c r="S6" s="165"/>
      <c r="T6" s="154" t="s">
        <v>195</v>
      </c>
      <c r="U6" s="154" t="s">
        <v>86</v>
      </c>
      <c r="V6" s="137" t="s">
        <v>194</v>
      </c>
      <c r="W6" s="156" t="s">
        <v>203</v>
      </c>
      <c r="X6" s="165"/>
      <c r="Y6" s="167"/>
      <c r="Z6" s="135"/>
      <c r="AB6" s="167"/>
      <c r="AC6" s="167"/>
      <c r="AD6" s="167"/>
    </row>
    <row r="7" spans="1:30" s="140" customFormat="1" ht="57.6" customHeight="1">
      <c r="A7" s="153"/>
      <c r="B7" s="153"/>
      <c r="C7" s="153"/>
      <c r="D7" s="153"/>
      <c r="E7" s="153"/>
      <c r="F7" s="153"/>
      <c r="G7" s="155"/>
      <c r="H7" s="171"/>
      <c r="I7" s="155"/>
      <c r="J7" s="155"/>
      <c r="K7" s="155"/>
      <c r="L7" s="138" t="s">
        <v>98</v>
      </c>
      <c r="M7" s="138" t="s">
        <v>98</v>
      </c>
      <c r="N7" s="138" t="s">
        <v>184</v>
      </c>
      <c r="O7" s="155"/>
      <c r="P7" s="155"/>
      <c r="Q7" s="138" t="s">
        <v>98</v>
      </c>
      <c r="R7" s="138" t="s">
        <v>98</v>
      </c>
      <c r="S7" s="138" t="s">
        <v>184</v>
      </c>
      <c r="T7" s="155"/>
      <c r="U7" s="155"/>
      <c r="V7" s="138" t="s">
        <v>98</v>
      </c>
      <c r="W7" s="138" t="s">
        <v>98</v>
      </c>
      <c r="X7" s="138" t="s">
        <v>184</v>
      </c>
      <c r="Y7" s="167"/>
      <c r="Z7" s="139"/>
      <c r="AB7" s="167"/>
      <c r="AC7" s="167"/>
      <c r="AD7" s="167"/>
    </row>
    <row r="8" spans="1:30" s="134" customFormat="1" ht="245.25" customHeight="1">
      <c r="A8" s="65" t="s">
        <v>224</v>
      </c>
      <c r="B8" s="66" t="s">
        <v>111</v>
      </c>
      <c r="C8" s="66" t="s">
        <v>9</v>
      </c>
      <c r="D8" s="67" t="s">
        <v>67</v>
      </c>
      <c r="E8" s="67" t="s">
        <v>70</v>
      </c>
      <c r="F8" s="66" t="s">
        <v>103</v>
      </c>
      <c r="G8" s="67" t="s">
        <v>215</v>
      </c>
      <c r="H8" s="67" t="s">
        <v>216</v>
      </c>
      <c r="I8" s="70">
        <v>1900000000</v>
      </c>
      <c r="J8" s="70" t="s">
        <v>213</v>
      </c>
      <c r="K8" s="70">
        <v>1200000000</v>
      </c>
      <c r="L8" s="71">
        <v>600000000</v>
      </c>
      <c r="M8" s="71">
        <v>60000000</v>
      </c>
      <c r="N8" s="71">
        <v>60000000</v>
      </c>
      <c r="O8" s="70" t="s">
        <v>214</v>
      </c>
      <c r="P8" s="71">
        <v>700000000</v>
      </c>
      <c r="Q8" s="71">
        <v>350000000</v>
      </c>
      <c r="R8" s="71">
        <v>35000000</v>
      </c>
      <c r="S8" s="71">
        <v>35000000</v>
      </c>
      <c r="T8" s="71"/>
      <c r="U8" s="71"/>
      <c r="V8" s="71"/>
      <c r="W8" s="71"/>
      <c r="X8" s="71"/>
      <c r="Y8" s="78"/>
      <c r="AA8" s="141"/>
      <c r="AB8" s="142"/>
      <c r="AC8" s="142"/>
    </row>
    <row r="9" spans="1:30" s="121" customFormat="1" ht="104.25" customHeight="1">
      <c r="A9" s="55"/>
      <c r="B9" s="45"/>
      <c r="C9" s="45"/>
      <c r="D9" s="41"/>
      <c r="E9" s="41"/>
      <c r="F9" s="45"/>
      <c r="G9" s="41"/>
      <c r="H9" s="41"/>
      <c r="I9" s="51"/>
      <c r="J9" s="51"/>
      <c r="K9" s="51"/>
      <c r="L9" s="56"/>
      <c r="M9" s="56"/>
      <c r="N9" s="56"/>
      <c r="O9" s="51"/>
      <c r="P9" s="56"/>
      <c r="Q9" s="56"/>
      <c r="R9" s="56"/>
      <c r="S9" s="56"/>
      <c r="T9" s="56"/>
      <c r="U9" s="56"/>
      <c r="V9" s="56"/>
      <c r="W9" s="56"/>
      <c r="X9" s="56"/>
      <c r="Y9" s="57"/>
      <c r="AB9" s="122" t="str" cm="1">
        <f t="array" ref="AB9">IF(A9="","",_xlfn.TEXTSPLIT(_xlfn.TEXTJOIN(",",TRUE,VLOOKUP(A9,様式４!$A$9:$AA$58,4,0),VLOOKUP(A9,様式４!$A$9:$AA$58,16,0)),","))</f>
        <v/>
      </c>
      <c r="AC9" s="122"/>
      <c r="AD9" s="121" t="e">
        <f ca="1">SUBSTITUTE(VLOOKUP(A9,様式４!$A$9:$AA$76,5,0)&amp;","&amp;VLOOKUP(A9,様式４!$A$9:$AA$76,17,0),"、",",")</f>
        <v>#N/A</v>
      </c>
    </row>
    <row r="10" spans="1:30" s="121" customFormat="1" ht="33.75" customHeight="1">
      <c r="A10" s="55"/>
      <c r="B10" s="45"/>
      <c r="C10" s="45"/>
      <c r="D10" s="41"/>
      <c r="E10" s="41"/>
      <c r="F10" s="45"/>
      <c r="G10" s="41"/>
      <c r="H10" s="41"/>
      <c r="I10" s="51"/>
      <c r="J10" s="51"/>
      <c r="K10" s="51"/>
      <c r="L10" s="56"/>
      <c r="M10" s="56"/>
      <c r="N10" s="56"/>
      <c r="O10" s="51"/>
      <c r="P10" s="56"/>
      <c r="Q10" s="56"/>
      <c r="R10" s="56"/>
      <c r="S10" s="56"/>
      <c r="T10" s="56"/>
      <c r="U10" s="56"/>
      <c r="V10" s="56"/>
      <c r="W10" s="56"/>
      <c r="X10" s="56"/>
      <c r="Y10" s="57"/>
      <c r="AB10" s="122" t="str" cm="1">
        <f t="array" ref="AB10">IF(A10="","",_xlfn.TEXTSPLIT(_xlfn.TEXTJOIN(",",TRUE,VLOOKUP(A10,様式４!$A$9:$AA$58,4,0),VLOOKUP(A10,様式４!$A$9:$AA$58,16,0)),","))</f>
        <v/>
      </c>
      <c r="AC10" s="122"/>
    </row>
    <row r="11" spans="1:30" s="121" customFormat="1" ht="33.75" customHeight="1">
      <c r="A11" s="55"/>
      <c r="B11" s="45"/>
      <c r="C11" s="45"/>
      <c r="D11" s="41"/>
      <c r="E11" s="41"/>
      <c r="F11" s="45"/>
      <c r="G11" s="41"/>
      <c r="H11" s="41"/>
      <c r="I11" s="51"/>
      <c r="J11" s="51"/>
      <c r="K11" s="51"/>
      <c r="L11" s="56"/>
      <c r="M11" s="56"/>
      <c r="N11" s="56"/>
      <c r="O11" s="51"/>
      <c r="P11" s="56"/>
      <c r="Q11" s="56"/>
      <c r="R11" s="56"/>
      <c r="S11" s="56"/>
      <c r="T11" s="56"/>
      <c r="U11" s="56"/>
      <c r="V11" s="56"/>
      <c r="W11" s="56"/>
      <c r="X11" s="56"/>
      <c r="Y11" s="57"/>
      <c r="AB11" s="122" t="str" cm="1">
        <f t="array" ref="AB11">IF(A11="","",_xlfn.TEXTSPLIT(_xlfn.TEXTJOIN(",",TRUE,VLOOKUP(A11,様式４!$A$9:$AA$58,4,0),VLOOKUP(A11,様式４!$A$9:$AA$58,16,0)),","))</f>
        <v/>
      </c>
      <c r="AC11" s="122"/>
    </row>
    <row r="12" spans="1:30" s="121" customFormat="1" ht="33.75" hidden="1" customHeight="1">
      <c r="A12" s="55"/>
      <c r="B12" s="45"/>
      <c r="C12" s="45"/>
      <c r="D12" s="41"/>
      <c r="E12" s="41"/>
      <c r="F12" s="45"/>
      <c r="G12" s="41"/>
      <c r="H12" s="41"/>
      <c r="I12" s="51"/>
      <c r="J12" s="51"/>
      <c r="K12" s="51"/>
      <c r="L12" s="56"/>
      <c r="M12" s="56"/>
      <c r="N12" s="56"/>
      <c r="O12" s="51"/>
      <c r="P12" s="56"/>
      <c r="Q12" s="56"/>
      <c r="R12" s="56"/>
      <c r="S12" s="56"/>
      <c r="T12" s="56"/>
      <c r="U12" s="56"/>
      <c r="V12" s="56"/>
      <c r="W12" s="56"/>
      <c r="X12" s="56"/>
      <c r="Y12" s="57"/>
      <c r="AB12" s="122" t="str" cm="1">
        <f t="array" ref="AB12">IF(A12="","",_xlfn.TEXTSPLIT(_xlfn.TEXTJOIN(",",TRUE,VLOOKUP(A12,様式４!$A$9:$AA$58,4,0),VLOOKUP(A12,様式４!$A$9:$AA$58,16,0)),","))</f>
        <v/>
      </c>
      <c r="AC12" s="122"/>
    </row>
    <row r="13" spans="1:30" s="121" customFormat="1" ht="33.75" hidden="1" customHeight="1">
      <c r="A13" s="55"/>
      <c r="B13" s="45"/>
      <c r="C13" s="45"/>
      <c r="D13" s="41"/>
      <c r="E13" s="41"/>
      <c r="F13" s="45"/>
      <c r="G13" s="41"/>
      <c r="H13" s="41"/>
      <c r="I13" s="51"/>
      <c r="J13" s="51"/>
      <c r="K13" s="51"/>
      <c r="L13" s="56"/>
      <c r="M13" s="56"/>
      <c r="N13" s="56"/>
      <c r="O13" s="51"/>
      <c r="P13" s="56"/>
      <c r="Q13" s="56"/>
      <c r="R13" s="56"/>
      <c r="S13" s="56"/>
      <c r="T13" s="56"/>
      <c r="U13" s="56"/>
      <c r="V13" s="56"/>
      <c r="W13" s="56"/>
      <c r="X13" s="56"/>
      <c r="Y13" s="57"/>
      <c r="AB13" s="122" t="str" cm="1">
        <f t="array" ref="AB13">IF(A13="","",_xlfn.TEXTSPLIT(_xlfn.TEXTJOIN(",",TRUE,VLOOKUP(A13,様式４!$A$9:$AA$58,4,0),VLOOKUP(A13,様式４!$A$9:$AA$58,16,0)),","))</f>
        <v/>
      </c>
      <c r="AC13" s="122"/>
    </row>
    <row r="14" spans="1:30" s="121" customFormat="1" ht="33.75" hidden="1" customHeight="1">
      <c r="A14" s="55"/>
      <c r="B14" s="45"/>
      <c r="C14" s="45"/>
      <c r="D14" s="41"/>
      <c r="E14" s="41"/>
      <c r="F14" s="45"/>
      <c r="G14" s="41"/>
      <c r="H14" s="41"/>
      <c r="I14" s="51"/>
      <c r="J14" s="51"/>
      <c r="K14" s="51"/>
      <c r="L14" s="56"/>
      <c r="M14" s="56"/>
      <c r="N14" s="56"/>
      <c r="O14" s="51"/>
      <c r="P14" s="56"/>
      <c r="Q14" s="56"/>
      <c r="R14" s="56"/>
      <c r="S14" s="56"/>
      <c r="T14" s="56"/>
      <c r="U14" s="56"/>
      <c r="V14" s="56"/>
      <c r="W14" s="56"/>
      <c r="X14" s="56"/>
      <c r="Y14" s="57"/>
      <c r="AB14" s="122" t="str" cm="1">
        <f t="array" ref="AB14">IF(A14="","",_xlfn.TEXTSPLIT(_xlfn.TEXTJOIN(",",TRUE,VLOOKUP(A14,様式４!$A$9:$AA$58,4,0),VLOOKUP(A14,様式４!$A$9:$AA$58,16,0)),","))</f>
        <v/>
      </c>
      <c r="AC14" s="122"/>
    </row>
    <row r="15" spans="1:30" s="121" customFormat="1" ht="33.75" hidden="1" customHeight="1">
      <c r="A15" s="55"/>
      <c r="B15" s="45"/>
      <c r="C15" s="45"/>
      <c r="D15" s="41"/>
      <c r="E15" s="41"/>
      <c r="F15" s="45"/>
      <c r="G15" s="41"/>
      <c r="H15" s="41"/>
      <c r="I15" s="51"/>
      <c r="J15" s="51"/>
      <c r="K15" s="51"/>
      <c r="L15" s="56"/>
      <c r="M15" s="56"/>
      <c r="N15" s="56"/>
      <c r="O15" s="51"/>
      <c r="P15" s="56"/>
      <c r="Q15" s="56"/>
      <c r="R15" s="56"/>
      <c r="S15" s="56"/>
      <c r="T15" s="56"/>
      <c r="U15" s="56"/>
      <c r="V15" s="56"/>
      <c r="W15" s="56"/>
      <c r="X15" s="56"/>
      <c r="Y15" s="57"/>
      <c r="AB15" s="122" t="str" cm="1">
        <f t="array" ref="AB15">IF(A15="","",_xlfn.TEXTSPLIT(_xlfn.TEXTJOIN(",",TRUE,VLOOKUP(A15,様式４!$A$9:$AA$58,4,0),VLOOKUP(A15,様式４!$A$9:$AA$58,16,0)),","))</f>
        <v/>
      </c>
      <c r="AC15" s="122"/>
    </row>
    <row r="16" spans="1:30" s="121" customFormat="1" ht="33.75" hidden="1" customHeight="1">
      <c r="A16" s="55"/>
      <c r="B16" s="45"/>
      <c r="C16" s="45"/>
      <c r="D16" s="41"/>
      <c r="E16" s="41"/>
      <c r="F16" s="45"/>
      <c r="G16" s="41"/>
      <c r="H16" s="41"/>
      <c r="I16" s="51"/>
      <c r="J16" s="51"/>
      <c r="K16" s="51"/>
      <c r="L16" s="56"/>
      <c r="M16" s="56"/>
      <c r="N16" s="56"/>
      <c r="O16" s="51"/>
      <c r="P16" s="56"/>
      <c r="Q16" s="56"/>
      <c r="R16" s="56"/>
      <c r="S16" s="56"/>
      <c r="T16" s="56"/>
      <c r="U16" s="56"/>
      <c r="V16" s="56"/>
      <c r="W16" s="56"/>
      <c r="X16" s="56"/>
      <c r="Y16" s="57"/>
      <c r="AB16" s="122" t="str" cm="1">
        <f t="array" ref="AB16">IF(A16="","",_xlfn.TEXTSPLIT(_xlfn.TEXTJOIN(",",TRUE,VLOOKUP(A16,様式４!$A$9:$AA$58,4,0),VLOOKUP(A16,様式４!$A$9:$AA$58,16,0)),","))</f>
        <v/>
      </c>
      <c r="AC16" s="122"/>
    </row>
    <row r="17" spans="1:29" s="121" customFormat="1" ht="33.75" hidden="1" customHeight="1">
      <c r="A17" s="55"/>
      <c r="B17" s="45"/>
      <c r="C17" s="45"/>
      <c r="D17" s="41"/>
      <c r="E17" s="41"/>
      <c r="F17" s="45"/>
      <c r="G17" s="41"/>
      <c r="H17" s="41"/>
      <c r="I17" s="51"/>
      <c r="J17" s="51"/>
      <c r="K17" s="51"/>
      <c r="L17" s="56"/>
      <c r="M17" s="56"/>
      <c r="N17" s="56"/>
      <c r="O17" s="51"/>
      <c r="P17" s="56"/>
      <c r="Q17" s="56"/>
      <c r="R17" s="56"/>
      <c r="S17" s="56"/>
      <c r="T17" s="56"/>
      <c r="U17" s="56"/>
      <c r="V17" s="56"/>
      <c r="W17" s="56"/>
      <c r="X17" s="56"/>
      <c r="Y17" s="57"/>
      <c r="AB17" s="122" t="str" cm="1">
        <f t="array" ref="AB17">IF(A17="","",_xlfn.TEXTSPLIT(_xlfn.TEXTJOIN(",",TRUE,VLOOKUP(A17,様式４!$A$9:$AA$58,4,0),VLOOKUP(A17,様式４!$A$9:$AA$58,16,0)),","))</f>
        <v/>
      </c>
      <c r="AC17" s="122"/>
    </row>
    <row r="18" spans="1:29" s="121" customFormat="1" ht="33.75" hidden="1" customHeight="1">
      <c r="A18" s="55"/>
      <c r="B18" s="45"/>
      <c r="C18" s="45"/>
      <c r="D18" s="41"/>
      <c r="E18" s="41"/>
      <c r="F18" s="45"/>
      <c r="G18" s="41"/>
      <c r="H18" s="41"/>
      <c r="I18" s="51"/>
      <c r="J18" s="51"/>
      <c r="K18" s="51"/>
      <c r="L18" s="56"/>
      <c r="M18" s="56"/>
      <c r="N18" s="56"/>
      <c r="O18" s="51"/>
      <c r="P18" s="56"/>
      <c r="Q18" s="56"/>
      <c r="R18" s="56"/>
      <c r="S18" s="56"/>
      <c r="T18" s="56"/>
      <c r="U18" s="56"/>
      <c r="V18" s="56"/>
      <c r="W18" s="56"/>
      <c r="X18" s="56"/>
      <c r="Y18" s="57"/>
      <c r="AB18" s="122" t="str" cm="1">
        <f t="array" ref="AB18">IF(A18="","",_xlfn.TEXTSPLIT(_xlfn.TEXTJOIN(",",TRUE,VLOOKUP(A18,様式４!$A$9:$AA$58,4,0),VLOOKUP(A18,様式４!$A$9:$AA$58,16,0)),","))</f>
        <v/>
      </c>
      <c r="AC18" s="122"/>
    </row>
    <row r="19" spans="1:29" s="121" customFormat="1" ht="33.75" hidden="1" customHeight="1">
      <c r="A19" s="55"/>
      <c r="B19" s="45"/>
      <c r="C19" s="45"/>
      <c r="D19" s="41"/>
      <c r="E19" s="41"/>
      <c r="F19" s="45"/>
      <c r="G19" s="41"/>
      <c r="H19" s="41"/>
      <c r="I19" s="51"/>
      <c r="J19" s="51"/>
      <c r="K19" s="51"/>
      <c r="L19" s="56"/>
      <c r="M19" s="56"/>
      <c r="N19" s="56"/>
      <c r="O19" s="51"/>
      <c r="P19" s="56"/>
      <c r="Q19" s="56"/>
      <c r="R19" s="56"/>
      <c r="S19" s="56"/>
      <c r="T19" s="56"/>
      <c r="U19" s="56"/>
      <c r="V19" s="56"/>
      <c r="W19" s="56"/>
      <c r="X19" s="56"/>
      <c r="Y19" s="57"/>
      <c r="AB19" s="122" t="str" cm="1">
        <f t="array" ref="AB19">IF(A19="","",_xlfn.TEXTSPLIT(_xlfn.TEXTJOIN(",",TRUE,VLOOKUP(A19,様式４!$A$9:$AA$58,4,0),VLOOKUP(A19,様式４!$A$9:$AA$58,16,0)),","))</f>
        <v/>
      </c>
      <c r="AC19" s="122"/>
    </row>
    <row r="20" spans="1:29" s="121" customFormat="1" ht="33.75" hidden="1" customHeight="1">
      <c r="A20" s="55"/>
      <c r="B20" s="45"/>
      <c r="C20" s="45"/>
      <c r="D20" s="41"/>
      <c r="E20" s="41"/>
      <c r="F20" s="45"/>
      <c r="G20" s="41"/>
      <c r="H20" s="41"/>
      <c r="I20" s="51"/>
      <c r="J20" s="51"/>
      <c r="K20" s="51"/>
      <c r="L20" s="56"/>
      <c r="M20" s="56"/>
      <c r="N20" s="56"/>
      <c r="O20" s="51"/>
      <c r="P20" s="56"/>
      <c r="Q20" s="56"/>
      <c r="R20" s="56"/>
      <c r="S20" s="56"/>
      <c r="T20" s="56"/>
      <c r="U20" s="56"/>
      <c r="V20" s="56"/>
      <c r="W20" s="56"/>
      <c r="X20" s="56"/>
      <c r="Y20" s="57"/>
      <c r="AB20" s="122" t="str" cm="1">
        <f t="array" ref="AB20">IF(A20="","",_xlfn.TEXTSPLIT(_xlfn.TEXTJOIN(",",TRUE,VLOOKUP(A20,様式４!$A$9:$AA$58,4,0),VLOOKUP(A20,様式４!$A$9:$AA$58,16,0)),","))</f>
        <v/>
      </c>
      <c r="AC20" s="122"/>
    </row>
    <row r="21" spans="1:29" s="121" customFormat="1" ht="33.75" hidden="1" customHeight="1">
      <c r="A21" s="55"/>
      <c r="B21" s="45"/>
      <c r="C21" s="45"/>
      <c r="D21" s="41"/>
      <c r="E21" s="41"/>
      <c r="F21" s="45"/>
      <c r="G21" s="41"/>
      <c r="H21" s="41"/>
      <c r="I21" s="51"/>
      <c r="J21" s="51"/>
      <c r="K21" s="51"/>
      <c r="L21" s="56"/>
      <c r="M21" s="56"/>
      <c r="N21" s="56"/>
      <c r="O21" s="51"/>
      <c r="P21" s="56"/>
      <c r="Q21" s="56"/>
      <c r="R21" s="56"/>
      <c r="S21" s="56"/>
      <c r="T21" s="56"/>
      <c r="U21" s="56"/>
      <c r="V21" s="56"/>
      <c r="W21" s="56"/>
      <c r="X21" s="56"/>
      <c r="Y21" s="57"/>
      <c r="AB21" s="122" t="str" cm="1">
        <f t="array" ref="AB21">IF(A21="","",_xlfn.TEXTSPLIT(_xlfn.TEXTJOIN(",",TRUE,VLOOKUP(A21,様式４!$A$9:$AA$58,4,0),VLOOKUP(A21,様式４!$A$9:$AA$58,16,0)),","))</f>
        <v/>
      </c>
      <c r="AC21" s="122"/>
    </row>
    <row r="22" spans="1:29" s="121" customFormat="1" ht="33.75" hidden="1" customHeight="1">
      <c r="A22" s="55"/>
      <c r="B22" s="45"/>
      <c r="C22" s="45"/>
      <c r="D22" s="41"/>
      <c r="E22" s="41"/>
      <c r="F22" s="45"/>
      <c r="G22" s="41"/>
      <c r="H22" s="41"/>
      <c r="I22" s="51"/>
      <c r="J22" s="51"/>
      <c r="K22" s="51"/>
      <c r="L22" s="56"/>
      <c r="M22" s="56"/>
      <c r="N22" s="56"/>
      <c r="O22" s="51"/>
      <c r="P22" s="56"/>
      <c r="Q22" s="56"/>
      <c r="R22" s="56"/>
      <c r="S22" s="56"/>
      <c r="T22" s="56"/>
      <c r="U22" s="56"/>
      <c r="V22" s="56"/>
      <c r="W22" s="56"/>
      <c r="X22" s="56"/>
      <c r="Y22" s="57"/>
      <c r="AB22" s="122" t="str" cm="1">
        <f t="array" ref="AB22">IF(A22="","",_xlfn.TEXTSPLIT(_xlfn.TEXTJOIN(",",TRUE,VLOOKUP(A22,様式４!$A$9:$AA$58,4,0),VLOOKUP(A22,様式４!$A$9:$AA$58,16,0)),","))</f>
        <v/>
      </c>
      <c r="AC22" s="122"/>
    </row>
    <row r="23" spans="1:29" s="121" customFormat="1" ht="33.75" hidden="1" customHeight="1">
      <c r="A23" s="55"/>
      <c r="B23" s="45"/>
      <c r="C23" s="45"/>
      <c r="D23" s="41"/>
      <c r="E23" s="41"/>
      <c r="F23" s="45"/>
      <c r="G23" s="41"/>
      <c r="H23" s="41"/>
      <c r="I23" s="51"/>
      <c r="J23" s="51"/>
      <c r="K23" s="51"/>
      <c r="L23" s="56"/>
      <c r="M23" s="56"/>
      <c r="N23" s="56"/>
      <c r="O23" s="51"/>
      <c r="P23" s="56"/>
      <c r="Q23" s="56"/>
      <c r="R23" s="56"/>
      <c r="S23" s="56"/>
      <c r="T23" s="56"/>
      <c r="U23" s="56"/>
      <c r="V23" s="56"/>
      <c r="W23" s="56"/>
      <c r="X23" s="56"/>
      <c r="Y23" s="57"/>
      <c r="AB23" s="122" t="str" cm="1">
        <f t="array" ref="AB23">IF(A23="","",_xlfn.TEXTSPLIT(_xlfn.TEXTJOIN(",",TRUE,VLOOKUP(A23,様式４!$A$9:$AA$58,4,0),VLOOKUP(A23,様式４!$A$9:$AA$58,16,0)),","))</f>
        <v/>
      </c>
      <c r="AC23" s="122"/>
    </row>
    <row r="24" spans="1:29" s="121" customFormat="1" ht="33.75" hidden="1" customHeight="1">
      <c r="A24" s="55"/>
      <c r="B24" s="45"/>
      <c r="C24" s="45"/>
      <c r="D24" s="41"/>
      <c r="E24" s="41"/>
      <c r="F24" s="45"/>
      <c r="G24" s="41"/>
      <c r="H24" s="41"/>
      <c r="I24" s="51"/>
      <c r="J24" s="51"/>
      <c r="K24" s="51"/>
      <c r="L24" s="56"/>
      <c r="M24" s="56"/>
      <c r="N24" s="56"/>
      <c r="O24" s="51"/>
      <c r="P24" s="56"/>
      <c r="Q24" s="56"/>
      <c r="R24" s="56"/>
      <c r="S24" s="56"/>
      <c r="T24" s="56"/>
      <c r="U24" s="56"/>
      <c r="V24" s="56"/>
      <c r="W24" s="56"/>
      <c r="X24" s="56"/>
      <c r="Y24" s="57"/>
      <c r="AB24" s="122" t="str" cm="1">
        <f t="array" ref="AB24">IF(A24="","",_xlfn.TEXTSPLIT(_xlfn.TEXTJOIN(",",TRUE,VLOOKUP(A24,様式４!$A$9:$AA$58,4,0),VLOOKUP(A24,様式４!$A$9:$AA$58,16,0)),","))</f>
        <v/>
      </c>
      <c r="AC24" s="122"/>
    </row>
    <row r="25" spans="1:29" s="121" customFormat="1" ht="33.75" hidden="1" customHeight="1">
      <c r="A25" s="55"/>
      <c r="B25" s="45"/>
      <c r="C25" s="45"/>
      <c r="D25" s="41"/>
      <c r="E25" s="41"/>
      <c r="F25" s="45"/>
      <c r="G25" s="41"/>
      <c r="H25" s="41"/>
      <c r="I25" s="51"/>
      <c r="J25" s="51"/>
      <c r="K25" s="51"/>
      <c r="L25" s="56"/>
      <c r="M25" s="56"/>
      <c r="N25" s="56"/>
      <c r="O25" s="51"/>
      <c r="P25" s="56"/>
      <c r="Q25" s="56"/>
      <c r="R25" s="56"/>
      <c r="S25" s="56"/>
      <c r="T25" s="56"/>
      <c r="U25" s="56"/>
      <c r="V25" s="56"/>
      <c r="W25" s="56"/>
      <c r="X25" s="56"/>
      <c r="Y25" s="57"/>
      <c r="AB25" s="122" t="str" cm="1">
        <f t="array" ref="AB25">IF(A25="","",_xlfn.TEXTSPLIT(_xlfn.TEXTJOIN(",",TRUE,VLOOKUP(A25,様式４!$A$9:$AA$58,4,0),VLOOKUP(A25,様式４!$A$9:$AA$58,16,0)),","))</f>
        <v/>
      </c>
      <c r="AC25" s="122"/>
    </row>
    <row r="26" spans="1:29" s="121" customFormat="1" ht="33.75" hidden="1" customHeight="1">
      <c r="A26" s="55"/>
      <c r="B26" s="45"/>
      <c r="C26" s="45"/>
      <c r="D26" s="41"/>
      <c r="E26" s="41"/>
      <c r="F26" s="45"/>
      <c r="G26" s="41"/>
      <c r="H26" s="41"/>
      <c r="I26" s="51"/>
      <c r="J26" s="51"/>
      <c r="K26" s="51"/>
      <c r="L26" s="56"/>
      <c r="M26" s="56"/>
      <c r="N26" s="56"/>
      <c r="O26" s="51"/>
      <c r="P26" s="56"/>
      <c r="Q26" s="56"/>
      <c r="R26" s="56"/>
      <c r="S26" s="56"/>
      <c r="T26" s="56"/>
      <c r="U26" s="56"/>
      <c r="V26" s="56"/>
      <c r="W26" s="56"/>
      <c r="X26" s="56"/>
      <c r="Y26" s="57"/>
      <c r="AB26" s="122" t="str" cm="1">
        <f t="array" ref="AB26">IF(A26="","",_xlfn.TEXTSPLIT(_xlfn.TEXTJOIN(",",TRUE,VLOOKUP(A26,様式４!$A$9:$AA$58,4,0),VLOOKUP(A26,様式４!$A$9:$AA$58,16,0)),","))</f>
        <v/>
      </c>
      <c r="AC26" s="122"/>
    </row>
    <row r="27" spans="1:29" s="121" customFormat="1" ht="33.75" hidden="1" customHeight="1">
      <c r="A27" s="55"/>
      <c r="B27" s="45"/>
      <c r="C27" s="45"/>
      <c r="D27" s="41"/>
      <c r="E27" s="41"/>
      <c r="F27" s="45"/>
      <c r="G27" s="41"/>
      <c r="H27" s="41"/>
      <c r="I27" s="51"/>
      <c r="J27" s="51"/>
      <c r="K27" s="51"/>
      <c r="L27" s="56"/>
      <c r="M27" s="56"/>
      <c r="N27" s="56"/>
      <c r="O27" s="51"/>
      <c r="P27" s="56"/>
      <c r="Q27" s="56"/>
      <c r="R27" s="56"/>
      <c r="S27" s="56"/>
      <c r="T27" s="56"/>
      <c r="U27" s="56"/>
      <c r="V27" s="56"/>
      <c r="W27" s="56"/>
      <c r="X27" s="56"/>
      <c r="Y27" s="57"/>
      <c r="AB27" s="122" t="str" cm="1">
        <f t="array" ref="AB27">IF(A27="","",_xlfn.TEXTSPLIT(_xlfn.TEXTJOIN(",",TRUE,VLOOKUP(A27,様式４!$A$9:$AA$58,4,0),VLOOKUP(A27,様式４!$A$9:$AA$58,16,0)),","))</f>
        <v/>
      </c>
      <c r="AC27" s="122"/>
    </row>
    <row r="28" spans="1:29" s="121" customFormat="1" ht="33.75" hidden="1" customHeight="1">
      <c r="A28" s="55"/>
      <c r="B28" s="45"/>
      <c r="C28" s="45"/>
      <c r="D28" s="41"/>
      <c r="E28" s="41"/>
      <c r="F28" s="45"/>
      <c r="G28" s="41"/>
      <c r="H28" s="41"/>
      <c r="I28" s="51"/>
      <c r="J28" s="51"/>
      <c r="K28" s="51"/>
      <c r="L28" s="56"/>
      <c r="M28" s="56"/>
      <c r="N28" s="56"/>
      <c r="O28" s="51"/>
      <c r="P28" s="56"/>
      <c r="Q28" s="56"/>
      <c r="R28" s="56"/>
      <c r="S28" s="56"/>
      <c r="T28" s="56"/>
      <c r="U28" s="56"/>
      <c r="V28" s="56"/>
      <c r="W28" s="56"/>
      <c r="X28" s="56"/>
      <c r="Y28" s="57"/>
      <c r="AB28" s="122" t="str" cm="1">
        <f t="array" ref="AB28">IF(A28="","",_xlfn.TEXTSPLIT(_xlfn.TEXTJOIN(",",TRUE,VLOOKUP(A28,様式４!$A$9:$AA$58,4,0),VLOOKUP(A28,様式４!$A$9:$AA$58,16,0)),","))</f>
        <v/>
      </c>
      <c r="AC28" s="122"/>
    </row>
    <row r="29" spans="1:29" s="121" customFormat="1" ht="33.75" hidden="1" customHeight="1">
      <c r="A29" s="55"/>
      <c r="B29" s="45"/>
      <c r="C29" s="45"/>
      <c r="D29" s="41"/>
      <c r="E29" s="41"/>
      <c r="F29" s="45"/>
      <c r="G29" s="41"/>
      <c r="H29" s="41"/>
      <c r="I29" s="51"/>
      <c r="J29" s="51"/>
      <c r="K29" s="51"/>
      <c r="L29" s="56"/>
      <c r="M29" s="56"/>
      <c r="N29" s="56"/>
      <c r="O29" s="51"/>
      <c r="P29" s="56"/>
      <c r="Q29" s="56"/>
      <c r="R29" s="56"/>
      <c r="S29" s="56"/>
      <c r="T29" s="56"/>
      <c r="U29" s="56"/>
      <c r="V29" s="56"/>
      <c r="W29" s="56"/>
      <c r="X29" s="56"/>
      <c r="Y29" s="57"/>
      <c r="AB29" s="122" t="str" cm="1">
        <f t="array" ref="AB29">IF(A29="","",_xlfn.TEXTSPLIT(_xlfn.TEXTJOIN(",",TRUE,VLOOKUP(A29,様式４!$A$9:$AA$58,4,0),VLOOKUP(A29,様式４!$A$9:$AA$58,16,0)),","))</f>
        <v/>
      </c>
      <c r="AC29" s="122"/>
    </row>
    <row r="30" spans="1:29" s="121" customFormat="1" ht="33.75" hidden="1" customHeight="1">
      <c r="A30" s="55"/>
      <c r="B30" s="45"/>
      <c r="C30" s="45"/>
      <c r="D30" s="41"/>
      <c r="E30" s="41"/>
      <c r="F30" s="45"/>
      <c r="G30" s="41"/>
      <c r="H30" s="41"/>
      <c r="I30" s="51"/>
      <c r="J30" s="51"/>
      <c r="K30" s="51"/>
      <c r="L30" s="56"/>
      <c r="M30" s="56"/>
      <c r="N30" s="56"/>
      <c r="O30" s="51"/>
      <c r="P30" s="56"/>
      <c r="Q30" s="56"/>
      <c r="R30" s="56"/>
      <c r="S30" s="56"/>
      <c r="T30" s="56"/>
      <c r="U30" s="56"/>
      <c r="V30" s="56"/>
      <c r="W30" s="56"/>
      <c r="X30" s="56"/>
      <c r="Y30" s="57"/>
      <c r="AB30" s="122" t="str" cm="1">
        <f t="array" ref="AB30">IF(A30="","",_xlfn.TEXTSPLIT(_xlfn.TEXTJOIN(",",TRUE,VLOOKUP(A30,様式４!$A$9:$AA$58,4,0),VLOOKUP(A30,様式４!$A$9:$AA$58,16,0)),","))</f>
        <v/>
      </c>
      <c r="AC30" s="122"/>
    </row>
    <row r="31" spans="1:29" s="121" customFormat="1" ht="33.75" hidden="1" customHeight="1">
      <c r="A31" s="55"/>
      <c r="B31" s="45"/>
      <c r="C31" s="45"/>
      <c r="D31" s="41"/>
      <c r="E31" s="41"/>
      <c r="F31" s="45"/>
      <c r="G31" s="41"/>
      <c r="H31" s="41"/>
      <c r="I31" s="51"/>
      <c r="J31" s="51"/>
      <c r="K31" s="51"/>
      <c r="L31" s="56"/>
      <c r="M31" s="56"/>
      <c r="N31" s="56"/>
      <c r="O31" s="51"/>
      <c r="P31" s="56"/>
      <c r="Q31" s="56"/>
      <c r="R31" s="56"/>
      <c r="S31" s="56"/>
      <c r="T31" s="56"/>
      <c r="U31" s="56"/>
      <c r="V31" s="56"/>
      <c r="W31" s="56"/>
      <c r="X31" s="56"/>
      <c r="Y31" s="57"/>
      <c r="AB31" s="122" t="str" cm="1">
        <f t="array" ref="AB31">IF(A31="","",_xlfn.TEXTSPLIT(_xlfn.TEXTJOIN(",",TRUE,VLOOKUP(A31,様式４!$A$9:$AA$58,4,0),VLOOKUP(A31,様式４!$A$9:$AA$58,16,0)),","))</f>
        <v/>
      </c>
      <c r="AC31" s="122"/>
    </row>
    <row r="32" spans="1:29" s="121" customFormat="1" ht="33.75" hidden="1" customHeight="1">
      <c r="A32" s="55"/>
      <c r="B32" s="45"/>
      <c r="C32" s="45"/>
      <c r="D32" s="41"/>
      <c r="E32" s="41"/>
      <c r="F32" s="45"/>
      <c r="G32" s="41"/>
      <c r="H32" s="41"/>
      <c r="I32" s="51"/>
      <c r="J32" s="51"/>
      <c r="K32" s="51"/>
      <c r="L32" s="56"/>
      <c r="M32" s="56"/>
      <c r="N32" s="56"/>
      <c r="O32" s="51"/>
      <c r="P32" s="56"/>
      <c r="Q32" s="56"/>
      <c r="R32" s="56"/>
      <c r="S32" s="56"/>
      <c r="T32" s="56"/>
      <c r="U32" s="56"/>
      <c r="V32" s="56"/>
      <c r="W32" s="56"/>
      <c r="X32" s="56"/>
      <c r="Y32" s="57"/>
      <c r="AB32" s="122" t="str" cm="1">
        <f t="array" ref="AB32">IF(A32="","",_xlfn.TEXTSPLIT(_xlfn.TEXTJOIN(",",TRUE,VLOOKUP(A32,様式４!$A$9:$AA$58,4,0),VLOOKUP(A32,様式４!$A$9:$AA$58,16,0)),","))</f>
        <v/>
      </c>
      <c r="AC32" s="122"/>
    </row>
    <row r="33" spans="1:29" s="121" customFormat="1" ht="33.75" hidden="1" customHeight="1">
      <c r="A33" s="55"/>
      <c r="B33" s="45"/>
      <c r="C33" s="45"/>
      <c r="D33" s="41"/>
      <c r="E33" s="41"/>
      <c r="F33" s="45"/>
      <c r="G33" s="41"/>
      <c r="H33" s="41"/>
      <c r="I33" s="51"/>
      <c r="J33" s="51"/>
      <c r="K33" s="51"/>
      <c r="L33" s="56"/>
      <c r="M33" s="56"/>
      <c r="N33" s="56"/>
      <c r="O33" s="51"/>
      <c r="P33" s="56"/>
      <c r="Q33" s="56"/>
      <c r="R33" s="56"/>
      <c r="S33" s="56"/>
      <c r="T33" s="56"/>
      <c r="U33" s="56"/>
      <c r="V33" s="56"/>
      <c r="W33" s="56"/>
      <c r="X33" s="56"/>
      <c r="Y33" s="57"/>
      <c r="AB33" s="122" t="str" cm="1">
        <f t="array" ref="AB33">IF(A33="","",_xlfn.TEXTSPLIT(_xlfn.TEXTJOIN(",",TRUE,VLOOKUP(A33,様式４!$A$9:$AA$58,4,0),VLOOKUP(A33,様式４!$A$9:$AA$58,16,0)),","))</f>
        <v/>
      </c>
      <c r="AC33" s="122"/>
    </row>
    <row r="34" spans="1:29" s="121" customFormat="1" ht="33.75" hidden="1" customHeight="1">
      <c r="A34" s="55"/>
      <c r="B34" s="45"/>
      <c r="C34" s="45"/>
      <c r="D34" s="41"/>
      <c r="E34" s="41"/>
      <c r="F34" s="45"/>
      <c r="G34" s="41"/>
      <c r="H34" s="41"/>
      <c r="I34" s="51"/>
      <c r="J34" s="51"/>
      <c r="K34" s="51"/>
      <c r="L34" s="56"/>
      <c r="M34" s="56"/>
      <c r="N34" s="56"/>
      <c r="O34" s="51"/>
      <c r="P34" s="56"/>
      <c r="Q34" s="56"/>
      <c r="R34" s="56"/>
      <c r="S34" s="56"/>
      <c r="T34" s="56"/>
      <c r="U34" s="56"/>
      <c r="V34" s="56"/>
      <c r="W34" s="56"/>
      <c r="X34" s="56"/>
      <c r="Y34" s="57"/>
      <c r="AB34" s="122" t="str" cm="1">
        <f t="array" ref="AB34">IF(A34="","",_xlfn.TEXTSPLIT(_xlfn.TEXTJOIN(",",TRUE,VLOOKUP(A34,様式４!$A$9:$AA$58,4,0),VLOOKUP(A34,様式４!$A$9:$AA$58,16,0)),","))</f>
        <v/>
      </c>
      <c r="AC34" s="122"/>
    </row>
    <row r="35" spans="1:29" s="121" customFormat="1" ht="33.75" hidden="1" customHeight="1">
      <c r="A35" s="55"/>
      <c r="B35" s="45"/>
      <c r="C35" s="45"/>
      <c r="D35" s="41"/>
      <c r="E35" s="41"/>
      <c r="F35" s="45"/>
      <c r="G35" s="41"/>
      <c r="H35" s="41"/>
      <c r="I35" s="51"/>
      <c r="J35" s="51"/>
      <c r="K35" s="51"/>
      <c r="L35" s="56"/>
      <c r="M35" s="56"/>
      <c r="N35" s="56"/>
      <c r="O35" s="51"/>
      <c r="P35" s="56"/>
      <c r="Q35" s="56"/>
      <c r="R35" s="56"/>
      <c r="S35" s="56"/>
      <c r="T35" s="56"/>
      <c r="U35" s="56"/>
      <c r="V35" s="56"/>
      <c r="W35" s="56"/>
      <c r="X35" s="56"/>
      <c r="Y35" s="57"/>
      <c r="AB35" s="122" t="str" cm="1">
        <f t="array" ref="AB35">IF(A35="","",_xlfn.TEXTSPLIT(_xlfn.TEXTJOIN(",",TRUE,VLOOKUP(A35,様式４!$A$9:$AA$58,4,0),VLOOKUP(A35,様式４!$A$9:$AA$58,16,0)),","))</f>
        <v/>
      </c>
      <c r="AC35" s="122"/>
    </row>
    <row r="36" spans="1:29" s="121" customFormat="1" ht="33.75" hidden="1" customHeight="1">
      <c r="A36" s="55"/>
      <c r="B36" s="45"/>
      <c r="C36" s="45"/>
      <c r="D36" s="41"/>
      <c r="E36" s="41"/>
      <c r="F36" s="45"/>
      <c r="G36" s="41"/>
      <c r="H36" s="41"/>
      <c r="I36" s="51"/>
      <c r="J36" s="51"/>
      <c r="K36" s="51"/>
      <c r="L36" s="56"/>
      <c r="M36" s="56"/>
      <c r="N36" s="56"/>
      <c r="O36" s="51"/>
      <c r="P36" s="56"/>
      <c r="Q36" s="56"/>
      <c r="R36" s="56"/>
      <c r="S36" s="56"/>
      <c r="T36" s="56"/>
      <c r="U36" s="56"/>
      <c r="V36" s="56"/>
      <c r="W36" s="56"/>
      <c r="X36" s="56"/>
      <c r="Y36" s="57"/>
      <c r="AB36" s="122" t="str" cm="1">
        <f t="array" ref="AB36">IF(A36="","",_xlfn.TEXTSPLIT(_xlfn.TEXTJOIN(",",TRUE,VLOOKUP(A36,様式４!$A$9:$AA$58,4,0),VLOOKUP(A36,様式４!$A$9:$AA$58,16,0)),","))</f>
        <v/>
      </c>
      <c r="AC36" s="122"/>
    </row>
    <row r="37" spans="1:29" s="121" customFormat="1" ht="33.75" hidden="1" customHeight="1">
      <c r="A37" s="55"/>
      <c r="B37" s="45"/>
      <c r="C37" s="45"/>
      <c r="D37" s="41"/>
      <c r="E37" s="41"/>
      <c r="F37" s="45"/>
      <c r="G37" s="41"/>
      <c r="H37" s="41"/>
      <c r="I37" s="51"/>
      <c r="J37" s="51"/>
      <c r="K37" s="51"/>
      <c r="L37" s="56"/>
      <c r="M37" s="56"/>
      <c r="N37" s="56"/>
      <c r="O37" s="51"/>
      <c r="P37" s="56"/>
      <c r="Q37" s="56"/>
      <c r="R37" s="56"/>
      <c r="S37" s="56"/>
      <c r="T37" s="56"/>
      <c r="U37" s="56"/>
      <c r="V37" s="56"/>
      <c r="W37" s="56"/>
      <c r="X37" s="56"/>
      <c r="Y37" s="57"/>
      <c r="AB37" s="122" t="str" cm="1">
        <f t="array" ref="AB37">IF(A37="","",_xlfn.TEXTSPLIT(_xlfn.TEXTJOIN(",",TRUE,VLOOKUP(A37,様式４!$A$9:$AA$58,4,0),VLOOKUP(A37,様式４!$A$9:$AA$58,16,0)),","))</f>
        <v/>
      </c>
      <c r="AC37" s="122"/>
    </row>
    <row r="38" spans="1:29" s="121" customFormat="1" ht="33.75" hidden="1" customHeight="1">
      <c r="A38" s="55"/>
      <c r="B38" s="45"/>
      <c r="C38" s="45"/>
      <c r="D38" s="41"/>
      <c r="E38" s="41"/>
      <c r="F38" s="45"/>
      <c r="G38" s="41"/>
      <c r="H38" s="41"/>
      <c r="I38" s="51"/>
      <c r="J38" s="51"/>
      <c r="K38" s="51"/>
      <c r="L38" s="56"/>
      <c r="M38" s="56"/>
      <c r="N38" s="56"/>
      <c r="O38" s="51"/>
      <c r="P38" s="56"/>
      <c r="Q38" s="56"/>
      <c r="R38" s="56"/>
      <c r="S38" s="56"/>
      <c r="T38" s="56"/>
      <c r="U38" s="56"/>
      <c r="V38" s="56"/>
      <c r="W38" s="56"/>
      <c r="X38" s="56"/>
      <c r="Y38" s="57"/>
      <c r="AB38" s="122" t="str" cm="1">
        <f t="array" ref="AB38">IF(A38="","",_xlfn.TEXTSPLIT(_xlfn.TEXTJOIN(",",TRUE,VLOOKUP(A38,様式４!$A$9:$AA$58,4,0),VLOOKUP(A38,様式４!$A$9:$AA$58,16,0)),","))</f>
        <v/>
      </c>
      <c r="AC38" s="122"/>
    </row>
    <row r="39" spans="1:29" s="121" customFormat="1" ht="33.75" hidden="1" customHeight="1">
      <c r="A39" s="55"/>
      <c r="B39" s="45"/>
      <c r="C39" s="45"/>
      <c r="D39" s="41"/>
      <c r="E39" s="41"/>
      <c r="F39" s="45"/>
      <c r="G39" s="41"/>
      <c r="H39" s="41"/>
      <c r="I39" s="51"/>
      <c r="J39" s="51"/>
      <c r="K39" s="51"/>
      <c r="L39" s="56"/>
      <c r="M39" s="56"/>
      <c r="N39" s="56"/>
      <c r="O39" s="51"/>
      <c r="P39" s="56"/>
      <c r="Q39" s="56"/>
      <c r="R39" s="56"/>
      <c r="S39" s="56"/>
      <c r="T39" s="56"/>
      <c r="U39" s="56"/>
      <c r="V39" s="56"/>
      <c r="W39" s="56"/>
      <c r="X39" s="56"/>
      <c r="Y39" s="57"/>
      <c r="AB39" s="122" t="str" cm="1">
        <f t="array" ref="AB39">IF(A39="","",_xlfn.TEXTSPLIT(_xlfn.TEXTJOIN(",",TRUE,VLOOKUP(A39,様式４!$A$9:$AA$58,4,0),VLOOKUP(A39,様式４!$A$9:$AA$58,16,0)),","))</f>
        <v/>
      </c>
      <c r="AC39" s="122"/>
    </row>
    <row r="40" spans="1:29" s="121" customFormat="1" ht="33.75" hidden="1" customHeight="1">
      <c r="A40" s="55"/>
      <c r="B40" s="45"/>
      <c r="C40" s="45"/>
      <c r="D40" s="41"/>
      <c r="E40" s="41"/>
      <c r="F40" s="45"/>
      <c r="G40" s="41"/>
      <c r="H40" s="41"/>
      <c r="I40" s="51"/>
      <c r="J40" s="51"/>
      <c r="K40" s="51"/>
      <c r="L40" s="56"/>
      <c r="M40" s="56"/>
      <c r="N40" s="56"/>
      <c r="O40" s="51"/>
      <c r="P40" s="56"/>
      <c r="Q40" s="56"/>
      <c r="R40" s="56"/>
      <c r="S40" s="56"/>
      <c r="T40" s="56"/>
      <c r="U40" s="56"/>
      <c r="V40" s="56"/>
      <c r="W40" s="56"/>
      <c r="X40" s="56"/>
      <c r="Y40" s="57"/>
      <c r="AB40" s="122" t="str" cm="1">
        <f t="array" ref="AB40">IF(A40="","",_xlfn.TEXTSPLIT(_xlfn.TEXTJOIN(",",TRUE,VLOOKUP(A40,様式４!$A$9:$AA$58,4,0),VLOOKUP(A40,様式４!$A$9:$AA$58,16,0)),","))</f>
        <v/>
      </c>
      <c r="AC40" s="122"/>
    </row>
    <row r="41" spans="1:29" s="121" customFormat="1" ht="33.75" hidden="1" customHeight="1">
      <c r="A41" s="55"/>
      <c r="B41" s="45"/>
      <c r="C41" s="45"/>
      <c r="D41" s="41"/>
      <c r="E41" s="41"/>
      <c r="F41" s="45"/>
      <c r="G41" s="41"/>
      <c r="H41" s="41"/>
      <c r="I41" s="51"/>
      <c r="J41" s="51"/>
      <c r="K41" s="51"/>
      <c r="L41" s="56"/>
      <c r="M41" s="56"/>
      <c r="N41" s="56"/>
      <c r="O41" s="51"/>
      <c r="P41" s="56"/>
      <c r="Q41" s="56"/>
      <c r="R41" s="56"/>
      <c r="S41" s="56"/>
      <c r="T41" s="56"/>
      <c r="U41" s="56"/>
      <c r="V41" s="56"/>
      <c r="W41" s="56"/>
      <c r="X41" s="56"/>
      <c r="Y41" s="57"/>
      <c r="AB41" s="122" t="str" cm="1">
        <f t="array" ref="AB41">IF(A41="","",_xlfn.TEXTSPLIT(_xlfn.TEXTJOIN(",",TRUE,VLOOKUP(A41,様式４!$A$9:$AA$58,4,0),VLOOKUP(A41,様式４!$A$9:$AA$58,16,0)),","))</f>
        <v/>
      </c>
      <c r="AC41" s="122"/>
    </row>
    <row r="42" spans="1:29" s="121" customFormat="1" ht="33.75" hidden="1" customHeight="1">
      <c r="A42" s="55"/>
      <c r="B42" s="45"/>
      <c r="C42" s="45"/>
      <c r="D42" s="41"/>
      <c r="E42" s="41"/>
      <c r="F42" s="45"/>
      <c r="G42" s="41"/>
      <c r="H42" s="41"/>
      <c r="I42" s="51"/>
      <c r="J42" s="51"/>
      <c r="K42" s="51"/>
      <c r="L42" s="56"/>
      <c r="M42" s="56"/>
      <c r="N42" s="56"/>
      <c r="O42" s="51"/>
      <c r="P42" s="56"/>
      <c r="Q42" s="56"/>
      <c r="R42" s="56"/>
      <c r="S42" s="56"/>
      <c r="T42" s="56"/>
      <c r="U42" s="56"/>
      <c r="V42" s="56"/>
      <c r="W42" s="56"/>
      <c r="X42" s="56"/>
      <c r="Y42" s="57"/>
      <c r="AB42" s="122" t="str" cm="1">
        <f t="array" ref="AB42">IF(A42="","",_xlfn.TEXTSPLIT(_xlfn.TEXTJOIN(",",TRUE,VLOOKUP(A42,様式４!$A$9:$AA$58,4,0),VLOOKUP(A42,様式４!$A$9:$AA$58,16,0)),","))</f>
        <v/>
      </c>
      <c r="AC42" s="122"/>
    </row>
    <row r="43" spans="1:29" s="121" customFormat="1" ht="33.75" hidden="1" customHeight="1">
      <c r="A43" s="55"/>
      <c r="B43" s="45"/>
      <c r="C43" s="45"/>
      <c r="D43" s="41"/>
      <c r="E43" s="41"/>
      <c r="F43" s="45"/>
      <c r="G43" s="41"/>
      <c r="H43" s="41"/>
      <c r="I43" s="51"/>
      <c r="J43" s="51"/>
      <c r="K43" s="51"/>
      <c r="L43" s="56"/>
      <c r="M43" s="56"/>
      <c r="N43" s="56"/>
      <c r="O43" s="51"/>
      <c r="P43" s="56"/>
      <c r="Q43" s="56"/>
      <c r="R43" s="56"/>
      <c r="S43" s="56"/>
      <c r="T43" s="56"/>
      <c r="U43" s="56"/>
      <c r="V43" s="56"/>
      <c r="W43" s="56"/>
      <c r="X43" s="56"/>
      <c r="Y43" s="57"/>
      <c r="AB43" s="122" t="str" cm="1">
        <f t="array" ref="AB43">IF(A43="","",_xlfn.TEXTSPLIT(_xlfn.TEXTJOIN(",",TRUE,VLOOKUP(A43,様式４!$A$9:$AA$58,4,0),VLOOKUP(A43,様式４!$A$9:$AA$58,16,0)),","))</f>
        <v/>
      </c>
      <c r="AC43" s="122"/>
    </row>
    <row r="44" spans="1:29" s="121" customFormat="1" ht="33.75" hidden="1" customHeight="1">
      <c r="A44" s="55"/>
      <c r="B44" s="45"/>
      <c r="C44" s="45"/>
      <c r="D44" s="41"/>
      <c r="E44" s="41"/>
      <c r="F44" s="45"/>
      <c r="G44" s="41"/>
      <c r="H44" s="41"/>
      <c r="I44" s="51"/>
      <c r="J44" s="51"/>
      <c r="K44" s="51"/>
      <c r="L44" s="56"/>
      <c r="M44" s="56"/>
      <c r="N44" s="56"/>
      <c r="O44" s="51"/>
      <c r="P44" s="56"/>
      <c r="Q44" s="56"/>
      <c r="R44" s="56"/>
      <c r="S44" s="56"/>
      <c r="T44" s="56"/>
      <c r="U44" s="56"/>
      <c r="V44" s="56"/>
      <c r="W44" s="56"/>
      <c r="X44" s="56"/>
      <c r="Y44" s="57"/>
      <c r="AB44" s="122" t="str" cm="1">
        <f t="array" ref="AB44">IF(A44="","",_xlfn.TEXTSPLIT(_xlfn.TEXTJOIN(",",TRUE,VLOOKUP(A44,様式４!$A$9:$AA$58,4,0),VLOOKUP(A44,様式４!$A$9:$AA$58,16,0)),","))</f>
        <v/>
      </c>
      <c r="AC44" s="122"/>
    </row>
    <row r="45" spans="1:29" s="121" customFormat="1" ht="33.75" hidden="1" customHeight="1">
      <c r="A45" s="55"/>
      <c r="B45" s="45"/>
      <c r="C45" s="45"/>
      <c r="D45" s="41"/>
      <c r="E45" s="41"/>
      <c r="F45" s="45"/>
      <c r="G45" s="41"/>
      <c r="H45" s="41"/>
      <c r="I45" s="51"/>
      <c r="J45" s="51"/>
      <c r="K45" s="51"/>
      <c r="L45" s="56"/>
      <c r="M45" s="56"/>
      <c r="N45" s="56"/>
      <c r="O45" s="51"/>
      <c r="P45" s="56"/>
      <c r="Q45" s="56"/>
      <c r="R45" s="56"/>
      <c r="S45" s="56"/>
      <c r="T45" s="56"/>
      <c r="U45" s="56"/>
      <c r="V45" s="56"/>
      <c r="W45" s="56"/>
      <c r="X45" s="56"/>
      <c r="Y45" s="57"/>
      <c r="AB45" s="122" t="str" cm="1">
        <f t="array" ref="AB45">IF(A45="","",_xlfn.TEXTSPLIT(_xlfn.TEXTJOIN(",",TRUE,VLOOKUP(A45,様式４!$A$9:$AA$58,4,0),VLOOKUP(A45,様式４!$A$9:$AA$58,16,0)),","))</f>
        <v/>
      </c>
      <c r="AC45" s="122"/>
    </row>
    <row r="46" spans="1:29" s="121" customFormat="1" ht="33.75" hidden="1" customHeight="1">
      <c r="A46" s="55"/>
      <c r="B46" s="45"/>
      <c r="C46" s="45"/>
      <c r="D46" s="41"/>
      <c r="E46" s="41"/>
      <c r="F46" s="45"/>
      <c r="G46" s="41"/>
      <c r="H46" s="41"/>
      <c r="I46" s="51"/>
      <c r="J46" s="51"/>
      <c r="K46" s="51"/>
      <c r="L46" s="56"/>
      <c r="M46" s="56"/>
      <c r="N46" s="56"/>
      <c r="O46" s="51"/>
      <c r="P46" s="56"/>
      <c r="Q46" s="56"/>
      <c r="R46" s="56"/>
      <c r="S46" s="56"/>
      <c r="T46" s="56"/>
      <c r="U46" s="56"/>
      <c r="V46" s="56"/>
      <c r="W46" s="56"/>
      <c r="X46" s="56"/>
      <c r="Y46" s="57"/>
      <c r="AB46" s="122" t="str" cm="1">
        <f t="array" ref="AB46">IF(A46="","",_xlfn.TEXTSPLIT(_xlfn.TEXTJOIN(",",TRUE,VLOOKUP(A46,様式４!$A$9:$AA$58,4,0),VLOOKUP(A46,様式４!$A$9:$AA$58,16,0)),","))</f>
        <v/>
      </c>
      <c r="AC46" s="122"/>
    </row>
    <row r="47" spans="1:29" s="121" customFormat="1" ht="33.75" hidden="1" customHeight="1">
      <c r="A47" s="55"/>
      <c r="B47" s="45"/>
      <c r="C47" s="45"/>
      <c r="D47" s="41"/>
      <c r="E47" s="41"/>
      <c r="F47" s="45"/>
      <c r="G47" s="41"/>
      <c r="H47" s="41"/>
      <c r="I47" s="51"/>
      <c r="J47" s="51"/>
      <c r="K47" s="51"/>
      <c r="L47" s="56"/>
      <c r="M47" s="56"/>
      <c r="N47" s="56"/>
      <c r="O47" s="51"/>
      <c r="P47" s="56"/>
      <c r="Q47" s="56"/>
      <c r="R47" s="56"/>
      <c r="S47" s="56"/>
      <c r="T47" s="56"/>
      <c r="U47" s="56"/>
      <c r="V47" s="56"/>
      <c r="W47" s="56"/>
      <c r="X47" s="56"/>
      <c r="Y47" s="57"/>
      <c r="AB47" s="122" t="str" cm="1">
        <f t="array" ref="AB47">IF(A47="","",_xlfn.TEXTSPLIT(_xlfn.TEXTJOIN(",",TRUE,VLOOKUP(A47,様式４!$A$9:$AA$58,4,0),VLOOKUP(A47,様式４!$A$9:$AA$58,16,0)),","))</f>
        <v/>
      </c>
      <c r="AC47" s="122"/>
    </row>
    <row r="48" spans="1:29" s="121" customFormat="1" ht="33.75" hidden="1" customHeight="1">
      <c r="A48" s="55"/>
      <c r="B48" s="45"/>
      <c r="C48" s="45"/>
      <c r="D48" s="41"/>
      <c r="E48" s="41"/>
      <c r="F48" s="45"/>
      <c r="G48" s="41"/>
      <c r="H48" s="41"/>
      <c r="I48" s="51"/>
      <c r="J48" s="51"/>
      <c r="K48" s="51"/>
      <c r="L48" s="56"/>
      <c r="M48" s="56"/>
      <c r="N48" s="56"/>
      <c r="O48" s="51"/>
      <c r="P48" s="56"/>
      <c r="Q48" s="56"/>
      <c r="R48" s="56"/>
      <c r="S48" s="56"/>
      <c r="T48" s="56"/>
      <c r="U48" s="56"/>
      <c r="V48" s="56"/>
      <c r="W48" s="56"/>
      <c r="X48" s="56"/>
      <c r="Y48" s="57"/>
      <c r="AB48" s="122" t="str" cm="1">
        <f t="array" ref="AB48">IF(A48="","",_xlfn.TEXTSPLIT(_xlfn.TEXTJOIN(",",TRUE,VLOOKUP(A48,様式４!$A$9:$AA$58,4,0),VLOOKUP(A48,様式４!$A$9:$AA$58,16,0)),","))</f>
        <v/>
      </c>
      <c r="AC48" s="122"/>
    </row>
    <row r="49" spans="1:29" s="121" customFormat="1" ht="33.75" hidden="1" customHeight="1">
      <c r="A49" s="55"/>
      <c r="B49" s="45"/>
      <c r="C49" s="45"/>
      <c r="D49" s="41"/>
      <c r="E49" s="41"/>
      <c r="F49" s="45"/>
      <c r="G49" s="41"/>
      <c r="H49" s="41"/>
      <c r="I49" s="51"/>
      <c r="J49" s="51"/>
      <c r="K49" s="51"/>
      <c r="L49" s="56"/>
      <c r="M49" s="56"/>
      <c r="N49" s="56"/>
      <c r="O49" s="51"/>
      <c r="P49" s="56"/>
      <c r="Q49" s="56"/>
      <c r="R49" s="56"/>
      <c r="S49" s="56"/>
      <c r="T49" s="56"/>
      <c r="U49" s="56"/>
      <c r="V49" s="56"/>
      <c r="W49" s="56"/>
      <c r="X49" s="56"/>
      <c r="Y49" s="57"/>
      <c r="AB49" s="122" t="str" cm="1">
        <f t="array" ref="AB49">IF(A49="","",_xlfn.TEXTSPLIT(_xlfn.TEXTJOIN(",",TRUE,VLOOKUP(A49,様式４!$A$9:$AA$58,4,0),VLOOKUP(A49,様式４!$A$9:$AA$58,16,0)),","))</f>
        <v/>
      </c>
      <c r="AC49" s="122"/>
    </row>
    <row r="50" spans="1:29" s="121" customFormat="1" ht="33.75" hidden="1" customHeight="1">
      <c r="A50" s="55"/>
      <c r="B50" s="45"/>
      <c r="C50" s="45"/>
      <c r="D50" s="41"/>
      <c r="E50" s="41"/>
      <c r="F50" s="45"/>
      <c r="G50" s="41"/>
      <c r="H50" s="41"/>
      <c r="I50" s="51"/>
      <c r="J50" s="51"/>
      <c r="K50" s="51"/>
      <c r="L50" s="56"/>
      <c r="M50" s="56"/>
      <c r="N50" s="56"/>
      <c r="O50" s="51"/>
      <c r="P50" s="56"/>
      <c r="Q50" s="56"/>
      <c r="R50" s="56"/>
      <c r="S50" s="56"/>
      <c r="T50" s="56"/>
      <c r="U50" s="56"/>
      <c r="V50" s="56"/>
      <c r="W50" s="56"/>
      <c r="X50" s="56"/>
      <c r="Y50" s="57"/>
      <c r="AB50" s="122" t="str" cm="1">
        <f t="array" ref="AB50">IF(A50="","",_xlfn.TEXTSPLIT(_xlfn.TEXTJOIN(",",TRUE,VLOOKUP(A50,様式４!$A$9:$AA$58,4,0),VLOOKUP(A50,様式４!$A$9:$AA$58,16,0)),","))</f>
        <v/>
      </c>
      <c r="AC50" s="122"/>
    </row>
    <row r="51" spans="1:29" s="121" customFormat="1" ht="33.75" hidden="1" customHeight="1">
      <c r="A51" s="55"/>
      <c r="B51" s="45"/>
      <c r="C51" s="45"/>
      <c r="D51" s="41"/>
      <c r="E51" s="41"/>
      <c r="F51" s="45"/>
      <c r="G51" s="41"/>
      <c r="H51" s="41"/>
      <c r="I51" s="51"/>
      <c r="J51" s="51"/>
      <c r="K51" s="51"/>
      <c r="L51" s="56"/>
      <c r="M51" s="56"/>
      <c r="N51" s="56"/>
      <c r="O51" s="51"/>
      <c r="P51" s="56"/>
      <c r="Q51" s="56"/>
      <c r="R51" s="56"/>
      <c r="S51" s="56"/>
      <c r="T51" s="56"/>
      <c r="U51" s="56"/>
      <c r="V51" s="56"/>
      <c r="W51" s="56"/>
      <c r="X51" s="56"/>
      <c r="Y51" s="57"/>
      <c r="AB51" s="122" t="str" cm="1">
        <f t="array" ref="AB51">IF(A51="","",_xlfn.TEXTSPLIT(_xlfn.TEXTJOIN(",",TRUE,VLOOKUP(A51,様式４!$A$9:$AA$58,4,0),VLOOKUP(A51,様式４!$A$9:$AA$58,16,0)),","))</f>
        <v/>
      </c>
      <c r="AC51" s="122"/>
    </row>
    <row r="52" spans="1:29" s="121" customFormat="1" ht="33.75" hidden="1" customHeight="1">
      <c r="A52" s="55"/>
      <c r="B52" s="45"/>
      <c r="C52" s="45"/>
      <c r="D52" s="41"/>
      <c r="E52" s="41"/>
      <c r="F52" s="45"/>
      <c r="G52" s="41"/>
      <c r="H52" s="41"/>
      <c r="I52" s="51"/>
      <c r="J52" s="51"/>
      <c r="K52" s="51"/>
      <c r="L52" s="56"/>
      <c r="M52" s="56"/>
      <c r="N52" s="56"/>
      <c r="O52" s="51"/>
      <c r="P52" s="56"/>
      <c r="Q52" s="56"/>
      <c r="R52" s="56"/>
      <c r="S52" s="56"/>
      <c r="T52" s="56"/>
      <c r="U52" s="56"/>
      <c r="V52" s="56"/>
      <c r="W52" s="56"/>
      <c r="X52" s="56"/>
      <c r="Y52" s="57"/>
      <c r="AB52" s="122" t="str" cm="1">
        <f t="array" ref="AB52">IF(A52="","",_xlfn.TEXTSPLIT(_xlfn.TEXTJOIN(",",TRUE,VLOOKUP(A52,様式４!$A$9:$AA$58,4,0),VLOOKUP(A52,様式４!$A$9:$AA$58,16,0)),","))</f>
        <v/>
      </c>
      <c r="AC52" s="122"/>
    </row>
    <row r="53" spans="1:29" s="121" customFormat="1" ht="33.75" hidden="1" customHeight="1">
      <c r="A53" s="55"/>
      <c r="B53" s="45"/>
      <c r="C53" s="45"/>
      <c r="D53" s="41"/>
      <c r="E53" s="41"/>
      <c r="F53" s="45"/>
      <c r="G53" s="41"/>
      <c r="H53" s="41"/>
      <c r="I53" s="51"/>
      <c r="J53" s="51"/>
      <c r="K53" s="51"/>
      <c r="L53" s="56"/>
      <c r="M53" s="56"/>
      <c r="N53" s="56"/>
      <c r="O53" s="51"/>
      <c r="P53" s="56"/>
      <c r="Q53" s="56"/>
      <c r="R53" s="56"/>
      <c r="S53" s="56"/>
      <c r="T53" s="56"/>
      <c r="U53" s="56"/>
      <c r="V53" s="56"/>
      <c r="W53" s="56"/>
      <c r="X53" s="56"/>
      <c r="Y53" s="57"/>
      <c r="AB53" s="122" t="str" cm="1">
        <f t="array" ref="AB53">IF(A53="","",_xlfn.TEXTSPLIT(_xlfn.TEXTJOIN(",",TRUE,VLOOKUP(A53,様式４!$A$9:$AA$58,4,0),VLOOKUP(A53,様式４!$A$9:$AA$58,16,0)),","))</f>
        <v/>
      </c>
      <c r="AC53" s="122"/>
    </row>
    <row r="54" spans="1:29" s="121" customFormat="1" ht="33.75" hidden="1" customHeight="1">
      <c r="A54" s="55"/>
      <c r="B54" s="45"/>
      <c r="C54" s="45"/>
      <c r="D54" s="41"/>
      <c r="E54" s="41"/>
      <c r="F54" s="45"/>
      <c r="G54" s="41"/>
      <c r="H54" s="41"/>
      <c r="I54" s="51"/>
      <c r="J54" s="51"/>
      <c r="K54" s="51"/>
      <c r="L54" s="56"/>
      <c r="M54" s="56"/>
      <c r="N54" s="56"/>
      <c r="O54" s="51"/>
      <c r="P54" s="56"/>
      <c r="Q54" s="56"/>
      <c r="R54" s="56"/>
      <c r="S54" s="56"/>
      <c r="T54" s="56"/>
      <c r="U54" s="56"/>
      <c r="V54" s="56"/>
      <c r="W54" s="56"/>
      <c r="X54" s="56"/>
      <c r="Y54" s="57"/>
      <c r="AB54" s="122" t="str" cm="1">
        <f t="array" ref="AB54">IF(A54="","",_xlfn.TEXTSPLIT(_xlfn.TEXTJOIN(",",TRUE,VLOOKUP(A54,様式４!$A$9:$AA$58,4,0),VLOOKUP(A54,様式４!$A$9:$AA$58,16,0)),","))</f>
        <v/>
      </c>
      <c r="AC54" s="122"/>
    </row>
    <row r="55" spans="1:29" s="121" customFormat="1" ht="33.75" hidden="1" customHeight="1">
      <c r="A55" s="55"/>
      <c r="B55" s="45"/>
      <c r="C55" s="45"/>
      <c r="D55" s="41"/>
      <c r="E55" s="41"/>
      <c r="F55" s="45"/>
      <c r="G55" s="41"/>
      <c r="H55" s="41"/>
      <c r="I55" s="51"/>
      <c r="J55" s="51"/>
      <c r="K55" s="51"/>
      <c r="L55" s="56"/>
      <c r="M55" s="56"/>
      <c r="N55" s="56"/>
      <c r="O55" s="51"/>
      <c r="P55" s="56"/>
      <c r="Q55" s="56"/>
      <c r="R55" s="56"/>
      <c r="S55" s="56"/>
      <c r="T55" s="56"/>
      <c r="U55" s="56"/>
      <c r="V55" s="56"/>
      <c r="W55" s="56"/>
      <c r="X55" s="56"/>
      <c r="Y55" s="57"/>
      <c r="AB55" s="122" t="str" cm="1">
        <f t="array" ref="AB55">IF(A55="","",_xlfn.TEXTSPLIT(_xlfn.TEXTJOIN(",",TRUE,VLOOKUP(A55,様式４!$A$9:$AA$58,4,0),VLOOKUP(A55,様式４!$A$9:$AA$58,16,0)),","))</f>
        <v/>
      </c>
      <c r="AC55" s="122"/>
    </row>
    <row r="56" spans="1:29" s="121" customFormat="1" ht="33.75" hidden="1" customHeight="1">
      <c r="A56" s="55"/>
      <c r="B56" s="45"/>
      <c r="C56" s="45"/>
      <c r="D56" s="41"/>
      <c r="E56" s="41"/>
      <c r="F56" s="45"/>
      <c r="G56" s="41"/>
      <c r="H56" s="41"/>
      <c r="I56" s="51"/>
      <c r="J56" s="51"/>
      <c r="K56" s="51"/>
      <c r="L56" s="56"/>
      <c r="M56" s="56"/>
      <c r="N56" s="56"/>
      <c r="O56" s="51"/>
      <c r="P56" s="56"/>
      <c r="Q56" s="56"/>
      <c r="R56" s="56"/>
      <c r="S56" s="56"/>
      <c r="T56" s="56"/>
      <c r="U56" s="56"/>
      <c r="V56" s="56"/>
      <c r="W56" s="56"/>
      <c r="X56" s="56"/>
      <c r="Y56" s="57"/>
      <c r="AB56" s="122" t="str" cm="1">
        <f t="array" ref="AB56">IF(A56="","",_xlfn.TEXTSPLIT(_xlfn.TEXTJOIN(",",TRUE,VLOOKUP(A56,様式４!$A$9:$AA$58,4,0),VLOOKUP(A56,様式４!$A$9:$AA$58,16,0)),","))</f>
        <v/>
      </c>
      <c r="AC56" s="122"/>
    </row>
    <row r="57" spans="1:29" s="121" customFormat="1" ht="33.75" hidden="1" customHeight="1">
      <c r="A57" s="55"/>
      <c r="B57" s="45"/>
      <c r="C57" s="45"/>
      <c r="D57" s="41"/>
      <c r="E57" s="41"/>
      <c r="F57" s="45"/>
      <c r="G57" s="41"/>
      <c r="H57" s="41"/>
      <c r="I57" s="51"/>
      <c r="J57" s="51"/>
      <c r="K57" s="51"/>
      <c r="L57" s="56"/>
      <c r="M57" s="56"/>
      <c r="N57" s="56"/>
      <c r="O57" s="51"/>
      <c r="P57" s="56"/>
      <c r="Q57" s="56"/>
      <c r="R57" s="56"/>
      <c r="S57" s="56"/>
      <c r="T57" s="56"/>
      <c r="U57" s="56"/>
      <c r="V57" s="56"/>
      <c r="W57" s="56"/>
      <c r="X57" s="56"/>
      <c r="Y57" s="57"/>
      <c r="AB57" s="122" t="str" cm="1">
        <f t="array" ref="AB57">IF(A57="","",_xlfn.TEXTSPLIT(_xlfn.TEXTJOIN(",",TRUE,VLOOKUP(A57,様式４!$A$9:$AA$58,4,0),VLOOKUP(A57,様式４!$A$9:$AA$58,16,0)),","))</f>
        <v/>
      </c>
      <c r="AC57" s="122"/>
    </row>
    <row r="58" spans="1:29" s="43" customFormat="1" ht="33" customHeight="1">
      <c r="A58" s="55"/>
      <c r="B58" s="66"/>
      <c r="C58" s="66"/>
      <c r="D58" s="41"/>
      <c r="E58" s="41"/>
      <c r="F58" s="66"/>
      <c r="G58" s="41"/>
      <c r="H58" s="41"/>
      <c r="I58" s="51"/>
      <c r="J58" s="51"/>
      <c r="K58" s="51"/>
      <c r="L58" s="56"/>
      <c r="M58" s="56"/>
      <c r="N58" s="56"/>
      <c r="O58" s="51"/>
      <c r="P58" s="56"/>
      <c r="Q58" s="56"/>
      <c r="R58" s="56"/>
      <c r="S58" s="56"/>
      <c r="T58" s="56"/>
      <c r="U58" s="56"/>
      <c r="V58" s="56"/>
      <c r="W58" s="56"/>
      <c r="X58" s="56"/>
      <c r="Y58" s="57"/>
      <c r="AB58" s="44" t="str" cm="1">
        <f t="array" ref="AB58">IF(A58="","",_xlfn.TEXTSPLIT(_xlfn.TEXTJOIN(",",TRUE,VLOOKUP(A58,様式４!$A$9:$AA$58,4,0),VLOOKUP(A58,様式４!$A$9:$AA$58,16,0)),","))</f>
        <v/>
      </c>
      <c r="AC58" s="44"/>
    </row>
    <row r="59" spans="1:29" s="13" customFormat="1" ht="13.5" hidden="1" customHeight="1">
      <c r="B59" s="81" t="str">
        <f>IF(A59="","",VLOOKUP(A59,様式1!$A$8:$E$59,3,0))</f>
        <v/>
      </c>
      <c r="C59" s="81" t="str">
        <f>IF(A59="","",VLOOKUP(A59,様式1!$A$10:$E$59,3,0))</f>
        <v/>
      </c>
      <c r="D59" s="81" t="str">
        <f>IF(A59="","",VLOOKUP(A59,様式1!$A$10:$E$59,4,0))</f>
        <v/>
      </c>
      <c r="E59" s="81" t="str">
        <f>IF(A59="","",VLOOKUP(A59,様式1!$A$10:$E$59,5,0))</f>
        <v/>
      </c>
      <c r="F59" s="81" t="str">
        <f>IF(A59="","",VLOOKUP(A59,様式1!$A$10:$F$59,6,0))</f>
        <v/>
      </c>
      <c r="O59" s="52"/>
    </row>
    <row r="60" spans="1:29" s="12" customFormat="1" ht="14.25" hidden="1" customHeight="1">
      <c r="A60" s="15"/>
      <c r="B60" s="81" t="str">
        <f>IF(A60="","",VLOOKUP(A60,様式1!$A$8:$E$59,3,0))</f>
        <v/>
      </c>
      <c r="C60" s="81" t="str">
        <f>IF(A60="","",VLOOKUP(A60,様式1!$A$10:$E$59,3,0))</f>
        <v/>
      </c>
      <c r="D60" s="81" t="str">
        <f>IF(A60="","",VLOOKUP(A60,様式1!$A$10:$E$59,4,0))</f>
        <v/>
      </c>
      <c r="E60" s="81" t="str">
        <f>IF(A60="","",VLOOKUP(A60,様式1!$A$10:$E$59,5,0))</f>
        <v/>
      </c>
      <c r="F60" s="81" t="str">
        <f>IF(A60="","",VLOOKUP(A60,様式1!$A$10:$F$59,6,0))</f>
        <v/>
      </c>
      <c r="G60" s="15"/>
      <c r="H60" s="15"/>
      <c r="I60" s="15"/>
      <c r="J60" s="15"/>
      <c r="K60" s="15"/>
      <c r="L60" s="15"/>
      <c r="M60" s="15"/>
      <c r="N60" s="15"/>
      <c r="O60" s="53"/>
      <c r="P60" s="15"/>
      <c r="Q60" s="15"/>
      <c r="R60" s="15"/>
      <c r="S60" s="15"/>
      <c r="T60" s="15"/>
      <c r="U60" s="15"/>
      <c r="V60" s="15"/>
      <c r="W60" s="15"/>
      <c r="X60" s="15"/>
    </row>
    <row r="61" spans="1:29" s="12" customFormat="1" ht="13.5" customHeight="1">
      <c r="A61" s="15"/>
      <c r="B61" s="15"/>
      <c r="C61" s="15"/>
      <c r="D61" s="15"/>
      <c r="E61" s="15"/>
      <c r="F61" s="15"/>
      <c r="G61" s="15"/>
      <c r="H61" s="15"/>
      <c r="I61" s="15"/>
      <c r="J61" s="15"/>
      <c r="K61" s="15"/>
      <c r="L61" s="15"/>
      <c r="M61" s="15"/>
      <c r="N61" s="15"/>
      <c r="O61" s="53"/>
      <c r="P61" s="15"/>
      <c r="Q61" s="15"/>
      <c r="R61" s="15"/>
      <c r="S61" s="15"/>
      <c r="T61" s="15"/>
      <c r="U61" s="15"/>
      <c r="V61" s="15"/>
      <c r="W61" s="15"/>
      <c r="X61" s="15"/>
    </row>
    <row r="62" spans="1:29" s="12" customFormat="1" ht="13.5" customHeight="1">
      <c r="B62" s="31"/>
      <c r="C62" s="16"/>
      <c r="D62" s="16"/>
      <c r="E62" s="15"/>
      <c r="F62" s="15"/>
      <c r="G62" s="15"/>
      <c r="H62" s="15"/>
      <c r="I62" s="15"/>
      <c r="J62" s="15"/>
      <c r="K62" s="15"/>
      <c r="L62" s="15"/>
      <c r="M62" s="15"/>
      <c r="N62" s="15"/>
      <c r="O62" s="53"/>
      <c r="P62" s="15"/>
      <c r="Q62" s="15"/>
      <c r="R62" s="15"/>
      <c r="S62" s="15"/>
      <c r="T62" s="15"/>
      <c r="U62" s="15"/>
      <c r="V62" s="15"/>
      <c r="W62" s="15"/>
      <c r="X62" s="15"/>
    </row>
    <row r="63" spans="1:29" s="12" customFormat="1" ht="13.5" customHeight="1">
      <c r="B63" s="31"/>
      <c r="C63" s="16"/>
      <c r="D63" s="16"/>
      <c r="E63" s="15"/>
      <c r="F63" s="15"/>
      <c r="G63" s="15"/>
      <c r="H63" s="15"/>
      <c r="I63" s="15"/>
      <c r="J63" s="15"/>
      <c r="K63" s="15"/>
      <c r="L63" s="15"/>
      <c r="M63" s="15"/>
      <c r="N63" s="15"/>
      <c r="O63" s="53"/>
      <c r="P63" s="15"/>
      <c r="Q63" s="15"/>
      <c r="R63" s="15"/>
      <c r="S63" s="15"/>
      <c r="T63" s="15"/>
      <c r="U63" s="15"/>
      <c r="V63" s="15"/>
      <c r="W63" s="15"/>
      <c r="X63" s="15"/>
    </row>
    <row r="64" spans="1:29" s="12" customFormat="1" ht="13.5" customHeight="1">
      <c r="B64" s="31"/>
      <c r="C64" s="16"/>
      <c r="D64" s="16"/>
      <c r="E64" s="15"/>
      <c r="F64" s="15"/>
      <c r="G64" s="15"/>
      <c r="H64" s="15"/>
      <c r="I64" s="15"/>
      <c r="J64" s="15"/>
      <c r="K64" s="15"/>
      <c r="L64" s="15"/>
      <c r="M64" s="15"/>
      <c r="N64" s="15"/>
      <c r="O64" s="53"/>
      <c r="P64" s="15"/>
      <c r="Q64" s="15"/>
      <c r="R64" s="15"/>
      <c r="S64" s="15"/>
      <c r="T64" s="15"/>
      <c r="U64" s="15"/>
      <c r="V64" s="15"/>
      <c r="W64" s="15"/>
      <c r="X64" s="15"/>
    </row>
    <row r="65" spans="2:7" ht="13.5" customHeight="1">
      <c r="B65" s="31"/>
      <c r="C65" s="5"/>
      <c r="E65" s="3"/>
      <c r="F65" s="3"/>
      <c r="G65" s="3"/>
    </row>
    <row r="66" spans="2:7" ht="13.5" customHeight="1">
      <c r="B66" s="31"/>
      <c r="C66" s="14"/>
    </row>
    <row r="67" spans="2:7" ht="13.5" customHeight="1">
      <c r="B67" s="31"/>
    </row>
    <row r="68" spans="2:7" ht="13.5" customHeight="1">
      <c r="B68" s="31"/>
    </row>
    <row r="69" spans="2:7">
      <c r="B69" s="31"/>
    </row>
    <row r="70" spans="2:7">
      <c r="B70" s="31"/>
    </row>
    <row r="71" spans="2:7">
      <c r="B71" s="5"/>
    </row>
    <row r="72" spans="2:7">
      <c r="B72" s="31"/>
    </row>
    <row r="73" spans="2:7">
      <c r="B73" s="31"/>
    </row>
  </sheetData>
  <sheetProtection insertRows="0" deleteRows="0" selectLockedCells="1"/>
  <protectedRanges>
    <protectedRange sqref="B59:F60 D9:E58" name="範囲1"/>
    <protectedRange sqref="C8:C58" name="範囲2_1"/>
    <protectedRange sqref="B8:B58" name="範囲1_1"/>
  </protectedRanges>
  <autoFilter ref="A7:Y58"/>
  <mergeCells count="27">
    <mergeCell ref="F4:F7"/>
    <mergeCell ref="A4:A7"/>
    <mergeCell ref="B4:B7"/>
    <mergeCell ref="C4:C7"/>
    <mergeCell ref="D4:D7"/>
    <mergeCell ref="E4:E7"/>
    <mergeCell ref="AD4:AD7"/>
    <mergeCell ref="G5:G7"/>
    <mergeCell ref="H5:H7"/>
    <mergeCell ref="Y4:Y7"/>
    <mergeCell ref="AB4:AB7"/>
    <mergeCell ref="AC4:AC7"/>
    <mergeCell ref="G4:H4"/>
    <mergeCell ref="J4:X4"/>
    <mergeCell ref="I4:I7"/>
    <mergeCell ref="J5:N5"/>
    <mergeCell ref="J6:J7"/>
    <mergeCell ref="M6:N6"/>
    <mergeCell ref="U6:U7"/>
    <mergeCell ref="K6:K7"/>
    <mergeCell ref="T5:X5"/>
    <mergeCell ref="T6:T7"/>
    <mergeCell ref="W6:X6"/>
    <mergeCell ref="O5:S5"/>
    <mergeCell ref="O6:O7"/>
    <mergeCell ref="P6:P7"/>
    <mergeCell ref="R6:S6"/>
  </mergeCells>
  <phoneticPr fontId="5"/>
  <dataValidations count="1">
    <dataValidation type="list" allowBlank="1" showInputMessage="1" showErrorMessage="1" sqref="B8:B58">
      <formula1>局名</formula1>
    </dataValidation>
  </dataValidations>
  <pageMargins left="0.78740157480314965" right="0.78740157480314965" top="0.59055118110236227" bottom="0.51181102362204722" header="0.51181102362204722" footer="0.51181102362204722"/>
  <pageSetup paperSize="8" scale="47" fitToHeight="0" pageOrder="overThenDown"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'リスト（編集不可）'!$F$2:$F$14</xm:f>
          </x14:formula1>
          <xm:sqref>F8:F58</xm:sqref>
        </x14:dataValidation>
        <x14:dataValidation type="list" allowBlank="1" showInputMessage="1" showErrorMessage="1">
          <x14:formula1>
            <xm:f>'リスト（編集不可）'!$D$2:$D$48</xm:f>
          </x14:formula1>
          <xm:sqref>C8:C58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70"/>
  <sheetViews>
    <sheetView tabSelected="1" zoomScale="84" zoomScaleNormal="84" workbookViewId="0">
      <pane xSplit="3" ySplit="6" topLeftCell="D7" activePane="bottomRight" state="frozen"/>
      <selection activeCell="I60" sqref="I60"/>
      <selection pane="topRight" activeCell="I60" sqref="I60"/>
      <selection pane="bottomLeft" activeCell="I60" sqref="I60"/>
      <selection pane="bottomRight" activeCell="I60" sqref="I60"/>
    </sheetView>
  </sheetViews>
  <sheetFormatPr defaultColWidth="9" defaultRowHeight="13.5"/>
  <cols>
    <col min="1" max="1" width="5.25" style="32" customWidth="1"/>
    <col min="2" max="2" width="9.375" style="32" customWidth="1"/>
    <col min="3" max="3" width="14.25" style="87" customWidth="1"/>
    <col min="4" max="4" width="22.125" style="32" customWidth="1"/>
    <col min="5" max="5" width="11.75" style="32" customWidth="1"/>
    <col min="6" max="6" width="5.625" style="32" customWidth="1"/>
    <col min="7" max="8" width="13.625" style="32" customWidth="1"/>
    <col min="9" max="9" width="10.625" style="32" customWidth="1"/>
    <col min="10" max="11" width="23.125" style="32" customWidth="1"/>
    <col min="12" max="12" width="25.625" style="32" customWidth="1"/>
    <col min="13" max="15" width="4.375" style="33" customWidth="1"/>
    <col min="16" max="16" width="22.125" style="32" customWidth="1"/>
    <col min="17" max="17" width="11.75" style="32" customWidth="1"/>
    <col min="18" max="18" width="5.625" style="32" customWidth="1"/>
    <col min="19" max="20" width="13.625" style="32" customWidth="1"/>
    <col min="21" max="21" width="11.625" style="32" customWidth="1"/>
    <col min="22" max="23" width="23.125" style="32" customWidth="1"/>
    <col min="24" max="24" width="25.625" style="32" customWidth="1"/>
    <col min="25" max="27" width="4.375" style="33" customWidth="1"/>
    <col min="28" max="16384" width="9" style="32"/>
  </cols>
  <sheetData>
    <row r="1" spans="1:27" s="100" customFormat="1" ht="20.100000000000001" customHeight="1">
      <c r="A1" s="99" t="s">
        <v>269</v>
      </c>
      <c r="C1" s="101"/>
      <c r="M1" s="102"/>
      <c r="N1" s="102"/>
      <c r="O1" s="102"/>
      <c r="Y1" s="102"/>
      <c r="Z1" s="102"/>
      <c r="AA1" s="102"/>
    </row>
    <row r="2" spans="1:27" s="100" customFormat="1" ht="20.100000000000001" customHeight="1">
      <c r="A2" s="182" t="s">
        <v>268</v>
      </c>
      <c r="B2" s="182"/>
      <c r="C2" s="182"/>
      <c r="D2" s="182"/>
      <c r="E2" s="182"/>
      <c r="F2" s="182"/>
      <c r="G2" s="182"/>
      <c r="H2" s="182"/>
      <c r="I2" s="182"/>
      <c r="J2" s="182"/>
      <c r="K2" s="182"/>
      <c r="L2" s="182"/>
      <c r="M2" s="182"/>
      <c r="N2" s="182"/>
      <c r="O2" s="182"/>
      <c r="P2" s="182"/>
      <c r="Q2" s="182"/>
      <c r="R2" s="182"/>
      <c r="S2" s="182"/>
      <c r="T2" s="182"/>
      <c r="U2" s="182"/>
      <c r="V2" s="182"/>
      <c r="W2" s="182"/>
      <c r="X2" s="182"/>
    </row>
    <row r="3" spans="1:27" s="100" customFormat="1" ht="20.100000000000001" customHeight="1">
      <c r="A3" s="103"/>
      <c r="B3" s="103"/>
      <c r="C3" s="104"/>
      <c r="D3" s="103"/>
      <c r="E3" s="103"/>
      <c r="F3" s="103"/>
      <c r="G3" s="103"/>
      <c r="H3" s="103"/>
      <c r="I3" s="103"/>
      <c r="J3" s="103"/>
      <c r="K3" s="103"/>
      <c r="L3" s="103"/>
      <c r="M3" s="103"/>
      <c r="N3" s="103"/>
      <c r="O3" s="103"/>
      <c r="P3" s="103"/>
      <c r="Q3" s="103"/>
      <c r="R3" s="103"/>
      <c r="S3" s="103"/>
      <c r="T3" s="103"/>
      <c r="U3" s="103"/>
      <c r="V3" s="103"/>
      <c r="W3" s="103"/>
      <c r="Y3" s="103"/>
      <c r="Z3" s="103"/>
      <c r="AA3" s="105" t="s">
        <v>138</v>
      </c>
    </row>
    <row r="4" spans="1:27" s="100" customFormat="1" ht="20.100000000000001" customHeight="1">
      <c r="A4" s="183" t="s">
        <v>120</v>
      </c>
      <c r="B4" s="192" t="s">
        <v>137</v>
      </c>
      <c r="C4" s="192" t="s">
        <v>136</v>
      </c>
      <c r="D4" s="197" t="s">
        <v>135</v>
      </c>
      <c r="E4" s="198"/>
      <c r="F4" s="198"/>
      <c r="G4" s="198"/>
      <c r="H4" s="198"/>
      <c r="I4" s="198"/>
      <c r="J4" s="198"/>
      <c r="K4" s="198"/>
      <c r="L4" s="198"/>
      <c r="M4" s="198"/>
      <c r="N4" s="198"/>
      <c r="O4" s="199"/>
      <c r="P4" s="200" t="s">
        <v>134</v>
      </c>
      <c r="Q4" s="201"/>
      <c r="R4" s="201"/>
      <c r="S4" s="201"/>
      <c r="T4" s="201"/>
      <c r="U4" s="201"/>
      <c r="V4" s="201"/>
      <c r="W4" s="201"/>
      <c r="X4" s="201"/>
      <c r="Y4" s="201"/>
      <c r="Z4" s="201"/>
      <c r="AA4" s="202"/>
    </row>
    <row r="5" spans="1:27" s="100" customFormat="1" ht="20.100000000000001" customHeight="1">
      <c r="A5" s="184"/>
      <c r="B5" s="193"/>
      <c r="C5" s="193"/>
      <c r="D5" s="195" t="s">
        <v>143</v>
      </c>
      <c r="E5" s="195" t="s">
        <v>144</v>
      </c>
      <c r="F5" s="186" t="s">
        <v>109</v>
      </c>
      <c r="G5" s="188" t="s">
        <v>133</v>
      </c>
      <c r="H5" s="189"/>
      <c r="I5" s="189"/>
      <c r="J5" s="189"/>
      <c r="K5" s="190"/>
      <c r="L5" s="191" t="s">
        <v>132</v>
      </c>
      <c r="M5" s="185" t="s">
        <v>131</v>
      </c>
      <c r="N5" s="185"/>
      <c r="O5" s="185"/>
      <c r="P5" s="195" t="s">
        <v>143</v>
      </c>
      <c r="Q5" s="195" t="s">
        <v>144</v>
      </c>
      <c r="R5" s="186" t="s">
        <v>109</v>
      </c>
      <c r="S5" s="188" t="s">
        <v>133</v>
      </c>
      <c r="T5" s="189"/>
      <c r="U5" s="189"/>
      <c r="V5" s="189"/>
      <c r="W5" s="190"/>
      <c r="X5" s="186" t="s">
        <v>132</v>
      </c>
      <c r="Y5" s="185" t="s">
        <v>131</v>
      </c>
      <c r="Z5" s="185"/>
      <c r="AA5" s="185"/>
    </row>
    <row r="6" spans="1:27" s="100" customFormat="1" ht="37.9" customHeight="1">
      <c r="A6" s="184"/>
      <c r="B6" s="194"/>
      <c r="C6" s="194"/>
      <c r="D6" s="196"/>
      <c r="E6" s="196"/>
      <c r="F6" s="187"/>
      <c r="G6" s="106" t="s">
        <v>130</v>
      </c>
      <c r="H6" s="106" t="s">
        <v>129</v>
      </c>
      <c r="I6" s="107" t="s">
        <v>128</v>
      </c>
      <c r="J6" s="149" t="s">
        <v>127</v>
      </c>
      <c r="K6" s="108" t="s">
        <v>126</v>
      </c>
      <c r="L6" s="187"/>
      <c r="M6" s="109" t="s">
        <v>125</v>
      </c>
      <c r="N6" s="109" t="s">
        <v>124</v>
      </c>
      <c r="O6" s="109" t="s">
        <v>123</v>
      </c>
      <c r="P6" s="196"/>
      <c r="Q6" s="196"/>
      <c r="R6" s="187"/>
      <c r="S6" s="106" t="s">
        <v>130</v>
      </c>
      <c r="T6" s="106" t="s">
        <v>129</v>
      </c>
      <c r="U6" s="107" t="s">
        <v>128</v>
      </c>
      <c r="V6" s="108" t="s">
        <v>127</v>
      </c>
      <c r="W6" s="108" t="s">
        <v>126</v>
      </c>
      <c r="X6" s="187"/>
      <c r="Y6" s="109" t="s">
        <v>125</v>
      </c>
      <c r="Z6" s="109" t="s">
        <v>124</v>
      </c>
      <c r="AA6" s="109" t="s">
        <v>123</v>
      </c>
    </row>
    <row r="7" spans="1:27" s="119" customFormat="1" ht="369" customHeight="1">
      <c r="A7" s="110" t="s">
        <v>141</v>
      </c>
      <c r="B7" s="90" t="s">
        <v>222</v>
      </c>
      <c r="C7" s="86" t="s">
        <v>223</v>
      </c>
      <c r="D7" s="66" t="s">
        <v>158</v>
      </c>
      <c r="E7" s="67" t="s">
        <v>220</v>
      </c>
      <c r="F7" s="111" t="s">
        <v>209</v>
      </c>
      <c r="G7" s="112" t="s">
        <v>231</v>
      </c>
      <c r="H7" s="112" t="s">
        <v>232</v>
      </c>
      <c r="I7" s="113" t="s">
        <v>217</v>
      </c>
      <c r="J7" s="114" t="s">
        <v>258</v>
      </c>
      <c r="K7" s="114" t="s">
        <v>233</v>
      </c>
      <c r="L7" s="114" t="s">
        <v>259</v>
      </c>
      <c r="M7" s="115">
        <v>10</v>
      </c>
      <c r="N7" s="115">
        <v>5</v>
      </c>
      <c r="O7" s="116">
        <f>SUM(M7:N7)</f>
        <v>15</v>
      </c>
      <c r="P7" s="66" t="s">
        <v>146</v>
      </c>
      <c r="Q7" s="117" t="s">
        <v>218</v>
      </c>
      <c r="R7" s="111" t="s">
        <v>219</v>
      </c>
      <c r="S7" s="112" t="s">
        <v>230</v>
      </c>
      <c r="T7" s="112" t="s">
        <v>229</v>
      </c>
      <c r="U7" s="112" t="s">
        <v>227</v>
      </c>
      <c r="V7" s="114" t="s">
        <v>265</v>
      </c>
      <c r="W7" s="114" t="s">
        <v>228</v>
      </c>
      <c r="X7" s="114" t="s">
        <v>264</v>
      </c>
      <c r="Y7" s="118">
        <v>10</v>
      </c>
      <c r="Z7" s="118">
        <v>4</v>
      </c>
      <c r="AA7" s="116">
        <f>SUM(Y7:Z7)</f>
        <v>14</v>
      </c>
    </row>
    <row r="8" spans="1:27" s="119" customFormat="1" ht="245.25" customHeight="1">
      <c r="A8" s="110" t="s">
        <v>142</v>
      </c>
      <c r="B8" s="90" t="s">
        <v>67</v>
      </c>
      <c r="C8" s="86" t="s">
        <v>77</v>
      </c>
      <c r="D8" s="66" t="s">
        <v>4</v>
      </c>
      <c r="E8" s="67" t="s">
        <v>250</v>
      </c>
      <c r="F8" s="111" t="s">
        <v>200</v>
      </c>
      <c r="G8" s="112" t="s">
        <v>251</v>
      </c>
      <c r="H8" s="112" t="s">
        <v>252</v>
      </c>
      <c r="I8" s="120" t="s">
        <v>248</v>
      </c>
      <c r="J8" s="114" t="s">
        <v>261</v>
      </c>
      <c r="K8" s="114" t="s">
        <v>249</v>
      </c>
      <c r="L8" s="114" t="s">
        <v>260</v>
      </c>
      <c r="M8" s="115">
        <v>10</v>
      </c>
      <c r="N8" s="115">
        <v>0</v>
      </c>
      <c r="O8" s="116">
        <f>SUM(M8:N8)</f>
        <v>10</v>
      </c>
      <c r="P8" s="66" t="s">
        <v>4</v>
      </c>
      <c r="Q8" s="117" t="s">
        <v>250</v>
      </c>
      <c r="R8" s="111" t="s">
        <v>234</v>
      </c>
      <c r="S8" s="112" t="s">
        <v>254</v>
      </c>
      <c r="T8" s="112" t="s">
        <v>253</v>
      </c>
      <c r="U8" s="112" t="s">
        <v>255</v>
      </c>
      <c r="V8" s="114" t="s">
        <v>262</v>
      </c>
      <c r="W8" s="114" t="s">
        <v>249</v>
      </c>
      <c r="X8" s="114" t="s">
        <v>263</v>
      </c>
      <c r="Y8" s="118">
        <v>10</v>
      </c>
      <c r="Z8" s="118">
        <v>4</v>
      </c>
      <c r="AA8" s="116">
        <f>SUM(Y8:Z8)</f>
        <v>14</v>
      </c>
    </row>
    <row r="9" spans="1:27" s="91" customFormat="1" ht="104.25" customHeight="1">
      <c r="A9" s="85" t="e" cm="1">
        <f t="array" aca="1" ref="A9" ca="1">_xlfn._xlws.FILTER(様式1!$A$10:$A$79,様式1!$A$10:$A$79&lt;&gt;"","")</f>
        <v>#NAME?</v>
      </c>
      <c r="B9" s="90" t="e">
        <f ca="1">IF(A9="","",VLOOKUP(A9,様式1!$A$10:$E$59,4,0))</f>
        <v>#NAME?</v>
      </c>
      <c r="C9" s="86" t="e">
        <f ca="1">IF(A9="","",VLOOKUP(A9,様式1!$A$10:$E$59,5,0))</f>
        <v>#NAME?</v>
      </c>
      <c r="D9" s="17"/>
      <c r="E9" s="39"/>
      <c r="F9" s="92"/>
      <c r="G9" s="82" t="s">
        <v>122</v>
      </c>
      <c r="H9" s="148" t="s">
        <v>122</v>
      </c>
      <c r="I9" s="93"/>
      <c r="J9" s="94"/>
      <c r="K9" s="94"/>
      <c r="L9" s="83" t="s">
        <v>121</v>
      </c>
      <c r="M9" s="38"/>
      <c r="N9" s="38"/>
      <c r="O9" s="95">
        <f t="shared" ref="O9" si="0">SUM(M9:N9)</f>
        <v>0</v>
      </c>
      <c r="P9" s="17"/>
      <c r="Q9" s="37"/>
      <c r="R9" s="92"/>
      <c r="S9" s="82" t="s">
        <v>122</v>
      </c>
      <c r="T9" s="82" t="s">
        <v>122</v>
      </c>
      <c r="U9" s="93"/>
      <c r="V9" s="94"/>
      <c r="W9" s="94"/>
      <c r="X9" s="84" t="s">
        <v>121</v>
      </c>
      <c r="Y9" s="96"/>
      <c r="Z9" s="96"/>
      <c r="AA9" s="95">
        <f t="shared" ref="AA9" si="1">SUM(Y9:Z9)</f>
        <v>0</v>
      </c>
    </row>
    <row r="10" spans="1:27" s="98" customFormat="1" ht="99" customHeight="1">
      <c r="A10" s="36"/>
      <c r="B10" s="97" t="str">
        <f>IF(A10="","",VLOOKUP(A10,様式1!$A$10:$E$59,4,0))</f>
        <v/>
      </c>
      <c r="C10" s="88" t="str">
        <f>IF(A10="","",VLOOKUP(A10,様式1!$A$10:$E$59,5,0))</f>
        <v/>
      </c>
      <c r="D10" s="17"/>
      <c r="E10" s="39"/>
      <c r="F10" s="92"/>
      <c r="G10" s="82" t="s">
        <v>122</v>
      </c>
      <c r="H10" s="82" t="s">
        <v>122</v>
      </c>
      <c r="I10" s="93"/>
      <c r="J10" s="94"/>
      <c r="K10" s="94"/>
      <c r="L10" s="84" t="s">
        <v>121</v>
      </c>
      <c r="M10" s="38"/>
      <c r="N10" s="38"/>
      <c r="O10" s="95">
        <f t="shared" ref="O10:O58" si="2">SUM(M10:N10)</f>
        <v>0</v>
      </c>
      <c r="P10" s="17"/>
      <c r="Q10" s="37"/>
      <c r="R10" s="92"/>
      <c r="S10" s="82" t="s">
        <v>122</v>
      </c>
      <c r="T10" s="82" t="s">
        <v>122</v>
      </c>
      <c r="U10" s="93"/>
      <c r="V10" s="94"/>
      <c r="W10" s="94"/>
      <c r="X10" s="84" t="s">
        <v>121</v>
      </c>
      <c r="Y10" s="96"/>
      <c r="Z10" s="96"/>
      <c r="AA10" s="95">
        <f t="shared" ref="AA10:AA58" si="3">SUM(Y10:Z10)</f>
        <v>0</v>
      </c>
    </row>
    <row r="11" spans="1:27" s="98" customFormat="1" ht="99" customHeight="1">
      <c r="A11" s="36"/>
      <c r="B11" s="97" t="str">
        <f>IF(A11="","",VLOOKUP(A11,様式1!$A$10:$E$59,4,0))</f>
        <v/>
      </c>
      <c r="C11" s="88" t="str">
        <f>IF(A11="","",VLOOKUP(A11,様式1!$A$10:$E$59,5,0))</f>
        <v/>
      </c>
      <c r="D11" s="17"/>
      <c r="E11" s="39"/>
      <c r="F11" s="92"/>
      <c r="G11" s="82" t="s">
        <v>122</v>
      </c>
      <c r="H11" s="82" t="s">
        <v>122</v>
      </c>
      <c r="I11" s="93"/>
      <c r="J11" s="94"/>
      <c r="K11" s="94"/>
      <c r="L11" s="83" t="s">
        <v>121</v>
      </c>
      <c r="M11" s="38"/>
      <c r="N11" s="38"/>
      <c r="O11" s="95">
        <f t="shared" si="2"/>
        <v>0</v>
      </c>
      <c r="P11" s="17"/>
      <c r="Q11" s="37"/>
      <c r="R11" s="92"/>
      <c r="S11" s="82" t="s">
        <v>122</v>
      </c>
      <c r="T11" s="82" t="s">
        <v>122</v>
      </c>
      <c r="U11" s="93"/>
      <c r="V11" s="94"/>
      <c r="W11" s="94"/>
      <c r="X11" s="84" t="s">
        <v>121</v>
      </c>
      <c r="Y11" s="96"/>
      <c r="Z11" s="96"/>
      <c r="AA11" s="95">
        <f t="shared" si="3"/>
        <v>0</v>
      </c>
    </row>
    <row r="12" spans="1:27" s="98" customFormat="1" ht="99" customHeight="1">
      <c r="A12" s="36"/>
      <c r="B12" s="97" t="str">
        <f>IF(A12="","",VLOOKUP(A12,様式1!$A$10:$E$59,4,0))</f>
        <v/>
      </c>
      <c r="C12" s="88" t="str">
        <f>IF(A12="","",VLOOKUP(A12,様式1!$A$10:$E$59,5,0))</f>
        <v/>
      </c>
      <c r="D12" s="17"/>
      <c r="E12" s="39"/>
      <c r="F12" s="92"/>
      <c r="G12" s="82" t="s">
        <v>122</v>
      </c>
      <c r="H12" s="82" t="s">
        <v>122</v>
      </c>
      <c r="I12" s="93"/>
      <c r="J12" s="94"/>
      <c r="K12" s="94"/>
      <c r="L12" s="84" t="s">
        <v>121</v>
      </c>
      <c r="M12" s="38"/>
      <c r="N12" s="38"/>
      <c r="O12" s="95">
        <f t="shared" si="2"/>
        <v>0</v>
      </c>
      <c r="P12" s="17"/>
      <c r="Q12" s="37"/>
      <c r="R12" s="92"/>
      <c r="S12" s="82" t="s">
        <v>122</v>
      </c>
      <c r="T12" s="82" t="s">
        <v>122</v>
      </c>
      <c r="U12" s="93"/>
      <c r="V12" s="94"/>
      <c r="W12" s="94"/>
      <c r="X12" s="84" t="s">
        <v>121</v>
      </c>
      <c r="Y12" s="96"/>
      <c r="Z12" s="96"/>
      <c r="AA12" s="95">
        <f t="shared" si="3"/>
        <v>0</v>
      </c>
    </row>
    <row r="13" spans="1:27" s="98" customFormat="1" ht="99" customHeight="1">
      <c r="A13" s="36"/>
      <c r="B13" s="97" t="str">
        <f>IF(A13="","",VLOOKUP(A13,様式1!$A$10:$E$59,4,0))</f>
        <v/>
      </c>
      <c r="C13" s="88" t="str">
        <f>IF(A13="","",VLOOKUP(A13,様式1!$A$10:$E$59,5,0))</f>
        <v/>
      </c>
      <c r="D13" s="17"/>
      <c r="E13" s="39"/>
      <c r="F13" s="92"/>
      <c r="G13" s="82" t="s">
        <v>122</v>
      </c>
      <c r="H13" s="82" t="s">
        <v>122</v>
      </c>
      <c r="I13" s="93"/>
      <c r="J13" s="94"/>
      <c r="K13" s="94"/>
      <c r="L13" s="84" t="s">
        <v>121</v>
      </c>
      <c r="M13" s="38"/>
      <c r="N13" s="38"/>
      <c r="O13" s="95">
        <f t="shared" si="2"/>
        <v>0</v>
      </c>
      <c r="P13" s="17"/>
      <c r="Q13" s="37"/>
      <c r="R13" s="92"/>
      <c r="S13" s="82" t="s">
        <v>122</v>
      </c>
      <c r="T13" s="82" t="s">
        <v>122</v>
      </c>
      <c r="U13" s="93"/>
      <c r="V13" s="94"/>
      <c r="W13" s="94"/>
      <c r="X13" s="84" t="s">
        <v>121</v>
      </c>
      <c r="Y13" s="96"/>
      <c r="Z13" s="96"/>
      <c r="AA13" s="95">
        <f t="shared" si="3"/>
        <v>0</v>
      </c>
    </row>
    <row r="14" spans="1:27" s="98" customFormat="1" ht="99" customHeight="1">
      <c r="A14" s="36"/>
      <c r="B14" s="97" t="str">
        <f>IF(A14="","",VLOOKUP(A14,様式1!$A$10:$E$59,4,0))</f>
        <v/>
      </c>
      <c r="C14" s="88" t="str">
        <f>IF(A14="","",VLOOKUP(A14,様式1!$A$10:$E$59,5,0))</f>
        <v/>
      </c>
      <c r="D14" s="17"/>
      <c r="E14" s="39"/>
      <c r="F14" s="92"/>
      <c r="G14" s="82" t="s">
        <v>122</v>
      </c>
      <c r="H14" s="82" t="s">
        <v>122</v>
      </c>
      <c r="I14" s="93"/>
      <c r="J14" s="94"/>
      <c r="K14" s="94"/>
      <c r="L14" s="84" t="s">
        <v>121</v>
      </c>
      <c r="M14" s="38"/>
      <c r="N14" s="38"/>
      <c r="O14" s="95">
        <f t="shared" si="2"/>
        <v>0</v>
      </c>
      <c r="P14" s="17"/>
      <c r="Q14" s="37"/>
      <c r="R14" s="92"/>
      <c r="S14" s="82" t="s">
        <v>122</v>
      </c>
      <c r="T14" s="82" t="s">
        <v>122</v>
      </c>
      <c r="U14" s="93"/>
      <c r="V14" s="94"/>
      <c r="W14" s="94"/>
      <c r="X14" s="84" t="s">
        <v>121</v>
      </c>
      <c r="Y14" s="96"/>
      <c r="Z14" s="96"/>
      <c r="AA14" s="95">
        <f t="shared" si="3"/>
        <v>0</v>
      </c>
    </row>
    <row r="15" spans="1:27" s="98" customFormat="1" ht="99" hidden="1" customHeight="1">
      <c r="A15" s="36"/>
      <c r="B15" s="97" t="str">
        <f>IF(A15="","",VLOOKUP(A15,様式1!$A$10:$E$59,4,0))</f>
        <v/>
      </c>
      <c r="C15" s="88" t="str">
        <f>IF(A15="","",VLOOKUP(A15,様式1!$A$10:$E$59,5,0))</f>
        <v/>
      </c>
      <c r="D15" s="17"/>
      <c r="E15" s="39"/>
      <c r="F15" s="92"/>
      <c r="G15" s="82" t="s">
        <v>122</v>
      </c>
      <c r="H15" s="82" t="s">
        <v>122</v>
      </c>
      <c r="I15" s="93"/>
      <c r="J15" s="94"/>
      <c r="K15" s="94"/>
      <c r="L15" s="84" t="s">
        <v>121</v>
      </c>
      <c r="M15" s="38"/>
      <c r="N15" s="38"/>
      <c r="O15" s="95">
        <f t="shared" si="2"/>
        <v>0</v>
      </c>
      <c r="P15" s="17"/>
      <c r="Q15" s="37"/>
      <c r="R15" s="92"/>
      <c r="S15" s="82" t="s">
        <v>122</v>
      </c>
      <c r="T15" s="82" t="s">
        <v>122</v>
      </c>
      <c r="U15" s="93"/>
      <c r="V15" s="94"/>
      <c r="W15" s="94"/>
      <c r="X15" s="84" t="s">
        <v>121</v>
      </c>
      <c r="Y15" s="96"/>
      <c r="Z15" s="96"/>
      <c r="AA15" s="95">
        <f t="shared" si="3"/>
        <v>0</v>
      </c>
    </row>
    <row r="16" spans="1:27" s="98" customFormat="1" ht="99" hidden="1" customHeight="1">
      <c r="A16" s="36"/>
      <c r="B16" s="97" t="str">
        <f>IF(A16="","",VLOOKUP(A16,様式1!$A$10:$E$59,4,0))</f>
        <v/>
      </c>
      <c r="C16" s="88" t="str">
        <f>IF(A16="","",VLOOKUP(A16,様式1!$A$10:$E$59,5,0))</f>
        <v/>
      </c>
      <c r="D16" s="17"/>
      <c r="E16" s="39"/>
      <c r="F16" s="92"/>
      <c r="G16" s="82" t="s">
        <v>122</v>
      </c>
      <c r="H16" s="82" t="s">
        <v>122</v>
      </c>
      <c r="I16" s="93"/>
      <c r="J16" s="94"/>
      <c r="K16" s="94"/>
      <c r="L16" s="84" t="s">
        <v>121</v>
      </c>
      <c r="M16" s="38"/>
      <c r="N16" s="38"/>
      <c r="O16" s="95">
        <f t="shared" si="2"/>
        <v>0</v>
      </c>
      <c r="P16" s="17"/>
      <c r="Q16" s="37"/>
      <c r="R16" s="92"/>
      <c r="S16" s="82" t="s">
        <v>122</v>
      </c>
      <c r="T16" s="82" t="s">
        <v>122</v>
      </c>
      <c r="U16" s="93"/>
      <c r="V16" s="94"/>
      <c r="W16" s="94"/>
      <c r="X16" s="84" t="s">
        <v>121</v>
      </c>
      <c r="Y16" s="96"/>
      <c r="Z16" s="96"/>
      <c r="AA16" s="95">
        <f t="shared" si="3"/>
        <v>0</v>
      </c>
    </row>
    <row r="17" spans="1:27" s="98" customFormat="1" ht="99" hidden="1" customHeight="1">
      <c r="A17" s="36"/>
      <c r="B17" s="97" t="str">
        <f>IF(A17="","",VLOOKUP(A17,様式1!$A$10:$E$59,4,0))</f>
        <v/>
      </c>
      <c r="C17" s="88" t="str">
        <f>IF(A17="","",VLOOKUP(A17,様式1!$A$10:$E$59,5,0))</f>
        <v/>
      </c>
      <c r="D17" s="17"/>
      <c r="E17" s="39"/>
      <c r="F17" s="92"/>
      <c r="G17" s="82" t="s">
        <v>122</v>
      </c>
      <c r="H17" s="82" t="s">
        <v>122</v>
      </c>
      <c r="I17" s="93"/>
      <c r="J17" s="94"/>
      <c r="K17" s="94"/>
      <c r="L17" s="84" t="s">
        <v>121</v>
      </c>
      <c r="M17" s="38"/>
      <c r="N17" s="38"/>
      <c r="O17" s="95">
        <f t="shared" si="2"/>
        <v>0</v>
      </c>
      <c r="P17" s="17"/>
      <c r="Q17" s="37"/>
      <c r="R17" s="92"/>
      <c r="S17" s="82" t="s">
        <v>122</v>
      </c>
      <c r="T17" s="82" t="s">
        <v>122</v>
      </c>
      <c r="U17" s="93"/>
      <c r="V17" s="94"/>
      <c r="W17" s="94"/>
      <c r="X17" s="84" t="s">
        <v>121</v>
      </c>
      <c r="Y17" s="96"/>
      <c r="Z17" s="96"/>
      <c r="AA17" s="95">
        <f t="shared" si="3"/>
        <v>0</v>
      </c>
    </row>
    <row r="18" spans="1:27" s="98" customFormat="1" ht="99" hidden="1" customHeight="1">
      <c r="A18" s="36"/>
      <c r="B18" s="97" t="str">
        <f>IF(A18="","",VLOOKUP(A18,様式1!$A$10:$E$59,4,0))</f>
        <v/>
      </c>
      <c r="C18" s="88" t="str">
        <f>IF(A18="","",VLOOKUP(A18,様式1!$A$10:$E$59,5,0))</f>
        <v/>
      </c>
      <c r="D18" s="17"/>
      <c r="E18" s="39"/>
      <c r="F18" s="92"/>
      <c r="G18" s="82" t="s">
        <v>122</v>
      </c>
      <c r="H18" s="82" t="s">
        <v>122</v>
      </c>
      <c r="I18" s="93"/>
      <c r="J18" s="94"/>
      <c r="K18" s="94"/>
      <c r="L18" s="84" t="s">
        <v>121</v>
      </c>
      <c r="M18" s="38"/>
      <c r="N18" s="38"/>
      <c r="O18" s="95">
        <f t="shared" si="2"/>
        <v>0</v>
      </c>
      <c r="P18" s="17"/>
      <c r="Q18" s="37"/>
      <c r="R18" s="92"/>
      <c r="S18" s="82" t="s">
        <v>122</v>
      </c>
      <c r="T18" s="82" t="s">
        <v>122</v>
      </c>
      <c r="U18" s="93"/>
      <c r="V18" s="94"/>
      <c r="W18" s="94"/>
      <c r="X18" s="84" t="s">
        <v>121</v>
      </c>
      <c r="Y18" s="96"/>
      <c r="Z18" s="96"/>
      <c r="AA18" s="95">
        <f t="shared" si="3"/>
        <v>0</v>
      </c>
    </row>
    <row r="19" spans="1:27" s="98" customFormat="1" ht="99" hidden="1" customHeight="1">
      <c r="A19" s="36"/>
      <c r="B19" s="97" t="str">
        <f>IF(A19="","",VLOOKUP(A19,様式1!$A$10:$E$59,4,0))</f>
        <v/>
      </c>
      <c r="C19" s="88" t="str">
        <f>IF(A19="","",VLOOKUP(A19,様式1!$A$10:$E$59,5,0))</f>
        <v/>
      </c>
      <c r="D19" s="17"/>
      <c r="E19" s="39"/>
      <c r="F19" s="92"/>
      <c r="G19" s="82" t="s">
        <v>122</v>
      </c>
      <c r="H19" s="82" t="s">
        <v>122</v>
      </c>
      <c r="I19" s="93"/>
      <c r="J19" s="94"/>
      <c r="K19" s="94"/>
      <c r="L19" s="84" t="s">
        <v>121</v>
      </c>
      <c r="M19" s="38"/>
      <c r="N19" s="38"/>
      <c r="O19" s="95">
        <f t="shared" si="2"/>
        <v>0</v>
      </c>
      <c r="P19" s="17"/>
      <c r="Q19" s="37"/>
      <c r="R19" s="92"/>
      <c r="S19" s="82" t="s">
        <v>122</v>
      </c>
      <c r="T19" s="82" t="s">
        <v>122</v>
      </c>
      <c r="U19" s="93"/>
      <c r="V19" s="94"/>
      <c r="W19" s="94"/>
      <c r="X19" s="84" t="s">
        <v>121</v>
      </c>
      <c r="Y19" s="96"/>
      <c r="Z19" s="96"/>
      <c r="AA19" s="95">
        <f t="shared" si="3"/>
        <v>0</v>
      </c>
    </row>
    <row r="20" spans="1:27" s="98" customFormat="1" ht="99" hidden="1" customHeight="1">
      <c r="A20" s="36"/>
      <c r="B20" s="97" t="str">
        <f>IF(A20="","",VLOOKUP(A20,様式1!$A$10:$E$59,4,0))</f>
        <v/>
      </c>
      <c r="C20" s="88" t="str">
        <f>IF(A20="","",VLOOKUP(A20,様式1!$A$10:$E$59,5,0))</f>
        <v/>
      </c>
      <c r="D20" s="17"/>
      <c r="E20" s="39"/>
      <c r="F20" s="92"/>
      <c r="G20" s="82" t="s">
        <v>122</v>
      </c>
      <c r="H20" s="82" t="s">
        <v>122</v>
      </c>
      <c r="I20" s="93"/>
      <c r="J20" s="94"/>
      <c r="K20" s="94"/>
      <c r="L20" s="84" t="s">
        <v>121</v>
      </c>
      <c r="M20" s="38"/>
      <c r="N20" s="38"/>
      <c r="O20" s="95">
        <f t="shared" si="2"/>
        <v>0</v>
      </c>
      <c r="P20" s="17"/>
      <c r="Q20" s="37"/>
      <c r="R20" s="92"/>
      <c r="S20" s="82" t="s">
        <v>122</v>
      </c>
      <c r="T20" s="82" t="s">
        <v>122</v>
      </c>
      <c r="U20" s="93"/>
      <c r="V20" s="94"/>
      <c r="W20" s="94"/>
      <c r="X20" s="84" t="s">
        <v>121</v>
      </c>
      <c r="Y20" s="96"/>
      <c r="Z20" s="96"/>
      <c r="AA20" s="95">
        <f t="shared" si="3"/>
        <v>0</v>
      </c>
    </row>
    <row r="21" spans="1:27" s="98" customFormat="1" ht="99" hidden="1" customHeight="1">
      <c r="A21" s="36"/>
      <c r="B21" s="97" t="str">
        <f>IF(A21="","",VLOOKUP(A21,様式1!$A$10:$E$59,4,0))</f>
        <v/>
      </c>
      <c r="C21" s="88" t="str">
        <f>IF(A21="","",VLOOKUP(A21,様式1!$A$10:$E$59,5,0))</f>
        <v/>
      </c>
      <c r="D21" s="17"/>
      <c r="E21" s="39"/>
      <c r="F21" s="92"/>
      <c r="G21" s="82" t="s">
        <v>122</v>
      </c>
      <c r="H21" s="82" t="s">
        <v>122</v>
      </c>
      <c r="I21" s="93"/>
      <c r="J21" s="94"/>
      <c r="K21" s="94"/>
      <c r="L21" s="84" t="s">
        <v>121</v>
      </c>
      <c r="M21" s="38"/>
      <c r="N21" s="38"/>
      <c r="O21" s="95">
        <f t="shared" si="2"/>
        <v>0</v>
      </c>
      <c r="P21" s="17"/>
      <c r="Q21" s="37"/>
      <c r="R21" s="92"/>
      <c r="S21" s="82" t="s">
        <v>122</v>
      </c>
      <c r="T21" s="82" t="s">
        <v>122</v>
      </c>
      <c r="U21" s="93"/>
      <c r="V21" s="94"/>
      <c r="W21" s="94"/>
      <c r="X21" s="84" t="s">
        <v>121</v>
      </c>
      <c r="Y21" s="96"/>
      <c r="Z21" s="96"/>
      <c r="AA21" s="95">
        <f t="shared" si="3"/>
        <v>0</v>
      </c>
    </row>
    <row r="22" spans="1:27" s="98" customFormat="1" ht="99" hidden="1" customHeight="1">
      <c r="A22" s="36"/>
      <c r="B22" s="97" t="str">
        <f>IF(A22="","",VLOOKUP(A22,様式1!$A$10:$E$59,4,0))</f>
        <v/>
      </c>
      <c r="C22" s="88" t="str">
        <f>IF(A22="","",VLOOKUP(A22,様式1!$A$10:$E$59,5,0))</f>
        <v/>
      </c>
      <c r="D22" s="17"/>
      <c r="E22" s="39"/>
      <c r="F22" s="92"/>
      <c r="G22" s="82" t="s">
        <v>122</v>
      </c>
      <c r="H22" s="82" t="s">
        <v>122</v>
      </c>
      <c r="I22" s="93"/>
      <c r="J22" s="94"/>
      <c r="K22" s="94"/>
      <c r="L22" s="84" t="s">
        <v>121</v>
      </c>
      <c r="M22" s="38"/>
      <c r="N22" s="38"/>
      <c r="O22" s="95">
        <f t="shared" si="2"/>
        <v>0</v>
      </c>
      <c r="P22" s="17"/>
      <c r="Q22" s="37"/>
      <c r="R22" s="92"/>
      <c r="S22" s="82" t="s">
        <v>122</v>
      </c>
      <c r="T22" s="82" t="s">
        <v>122</v>
      </c>
      <c r="U22" s="93"/>
      <c r="V22" s="94"/>
      <c r="W22" s="94"/>
      <c r="X22" s="84" t="s">
        <v>121</v>
      </c>
      <c r="Y22" s="96"/>
      <c r="Z22" s="96"/>
      <c r="AA22" s="95">
        <f t="shared" si="3"/>
        <v>0</v>
      </c>
    </row>
    <row r="23" spans="1:27" s="98" customFormat="1" ht="99" hidden="1" customHeight="1">
      <c r="A23" s="36"/>
      <c r="B23" s="97" t="str">
        <f>IF(A23="","",VLOOKUP(A23,様式1!$A$10:$E$59,4,0))</f>
        <v/>
      </c>
      <c r="C23" s="88" t="str">
        <f>IF(A23="","",VLOOKUP(A23,様式1!$A$10:$E$59,5,0))</f>
        <v/>
      </c>
      <c r="D23" s="17"/>
      <c r="E23" s="39"/>
      <c r="F23" s="92"/>
      <c r="G23" s="82" t="s">
        <v>122</v>
      </c>
      <c r="H23" s="82" t="s">
        <v>122</v>
      </c>
      <c r="I23" s="93"/>
      <c r="J23" s="94"/>
      <c r="K23" s="94"/>
      <c r="L23" s="84" t="s">
        <v>121</v>
      </c>
      <c r="M23" s="38"/>
      <c r="N23" s="38"/>
      <c r="O23" s="95">
        <f t="shared" si="2"/>
        <v>0</v>
      </c>
      <c r="P23" s="17"/>
      <c r="Q23" s="37"/>
      <c r="R23" s="92"/>
      <c r="S23" s="82" t="s">
        <v>122</v>
      </c>
      <c r="T23" s="82" t="s">
        <v>122</v>
      </c>
      <c r="U23" s="93"/>
      <c r="V23" s="94"/>
      <c r="W23" s="94"/>
      <c r="X23" s="84" t="s">
        <v>121</v>
      </c>
      <c r="Y23" s="96"/>
      <c r="Z23" s="96"/>
      <c r="AA23" s="95">
        <f t="shared" si="3"/>
        <v>0</v>
      </c>
    </row>
    <row r="24" spans="1:27" s="98" customFormat="1" ht="99" hidden="1" customHeight="1">
      <c r="A24" s="36"/>
      <c r="B24" s="97" t="str">
        <f>IF(A24="","",VLOOKUP(A24,様式1!$A$10:$E$59,4,0))</f>
        <v/>
      </c>
      <c r="C24" s="88" t="str">
        <f>IF(A24="","",VLOOKUP(A24,様式1!$A$10:$E$59,5,0))</f>
        <v/>
      </c>
      <c r="D24" s="17"/>
      <c r="E24" s="39"/>
      <c r="F24" s="92"/>
      <c r="G24" s="82" t="s">
        <v>122</v>
      </c>
      <c r="H24" s="82" t="s">
        <v>122</v>
      </c>
      <c r="I24" s="93"/>
      <c r="J24" s="94"/>
      <c r="K24" s="94"/>
      <c r="L24" s="84" t="s">
        <v>121</v>
      </c>
      <c r="M24" s="38"/>
      <c r="N24" s="38"/>
      <c r="O24" s="95">
        <f t="shared" si="2"/>
        <v>0</v>
      </c>
      <c r="P24" s="17"/>
      <c r="Q24" s="37"/>
      <c r="R24" s="92"/>
      <c r="S24" s="82" t="s">
        <v>122</v>
      </c>
      <c r="T24" s="82" t="s">
        <v>122</v>
      </c>
      <c r="U24" s="93"/>
      <c r="V24" s="94"/>
      <c r="W24" s="94"/>
      <c r="X24" s="84" t="s">
        <v>121</v>
      </c>
      <c r="Y24" s="96"/>
      <c r="Z24" s="96"/>
      <c r="AA24" s="95">
        <f t="shared" si="3"/>
        <v>0</v>
      </c>
    </row>
    <row r="25" spans="1:27" s="98" customFormat="1" ht="99" hidden="1" customHeight="1">
      <c r="A25" s="36"/>
      <c r="B25" s="97" t="str">
        <f>IF(A25="","",VLOOKUP(A25,様式1!$A$10:$E$59,4,0))</f>
        <v/>
      </c>
      <c r="C25" s="88" t="str">
        <f>IF(A25="","",VLOOKUP(A25,様式1!$A$10:$E$59,5,0))</f>
        <v/>
      </c>
      <c r="D25" s="17"/>
      <c r="E25" s="39"/>
      <c r="F25" s="92"/>
      <c r="G25" s="82" t="s">
        <v>122</v>
      </c>
      <c r="H25" s="82" t="s">
        <v>122</v>
      </c>
      <c r="I25" s="93"/>
      <c r="J25" s="94"/>
      <c r="K25" s="94"/>
      <c r="L25" s="84" t="s">
        <v>121</v>
      </c>
      <c r="M25" s="38"/>
      <c r="N25" s="38"/>
      <c r="O25" s="95">
        <f t="shared" si="2"/>
        <v>0</v>
      </c>
      <c r="P25" s="17"/>
      <c r="Q25" s="37"/>
      <c r="R25" s="92"/>
      <c r="S25" s="82" t="s">
        <v>122</v>
      </c>
      <c r="T25" s="82" t="s">
        <v>122</v>
      </c>
      <c r="U25" s="93"/>
      <c r="V25" s="94"/>
      <c r="W25" s="94"/>
      <c r="X25" s="84" t="s">
        <v>121</v>
      </c>
      <c r="Y25" s="96"/>
      <c r="Z25" s="96"/>
      <c r="AA25" s="95">
        <f t="shared" si="3"/>
        <v>0</v>
      </c>
    </row>
    <row r="26" spans="1:27" s="98" customFormat="1" ht="99" hidden="1" customHeight="1">
      <c r="A26" s="36"/>
      <c r="B26" s="97" t="str">
        <f>IF(A26="","",VLOOKUP(A26,様式1!$A$10:$E$59,4,0))</f>
        <v/>
      </c>
      <c r="C26" s="88" t="str">
        <f>IF(A26="","",VLOOKUP(A26,様式1!$A$10:$E$59,5,0))</f>
        <v/>
      </c>
      <c r="D26" s="17"/>
      <c r="E26" s="39"/>
      <c r="F26" s="92"/>
      <c r="G26" s="82" t="s">
        <v>122</v>
      </c>
      <c r="H26" s="82" t="s">
        <v>122</v>
      </c>
      <c r="I26" s="93"/>
      <c r="J26" s="94"/>
      <c r="K26" s="94"/>
      <c r="L26" s="84" t="s">
        <v>121</v>
      </c>
      <c r="M26" s="38"/>
      <c r="N26" s="38"/>
      <c r="O26" s="95">
        <f t="shared" si="2"/>
        <v>0</v>
      </c>
      <c r="P26" s="17"/>
      <c r="Q26" s="37"/>
      <c r="R26" s="92"/>
      <c r="S26" s="82" t="s">
        <v>122</v>
      </c>
      <c r="T26" s="82" t="s">
        <v>122</v>
      </c>
      <c r="U26" s="93"/>
      <c r="V26" s="94"/>
      <c r="W26" s="94"/>
      <c r="X26" s="84" t="s">
        <v>121</v>
      </c>
      <c r="Y26" s="96"/>
      <c r="Z26" s="96"/>
      <c r="AA26" s="95">
        <f t="shared" si="3"/>
        <v>0</v>
      </c>
    </row>
    <row r="27" spans="1:27" s="98" customFormat="1" ht="99" hidden="1" customHeight="1">
      <c r="A27" s="36"/>
      <c r="B27" s="97" t="str">
        <f>IF(A27="","",VLOOKUP(A27,様式1!$A$10:$E$59,4,0))</f>
        <v/>
      </c>
      <c r="C27" s="88" t="str">
        <f>IF(A27="","",VLOOKUP(A27,様式1!$A$10:$E$59,5,0))</f>
        <v/>
      </c>
      <c r="D27" s="17"/>
      <c r="E27" s="39"/>
      <c r="F27" s="92"/>
      <c r="G27" s="82" t="s">
        <v>122</v>
      </c>
      <c r="H27" s="82" t="s">
        <v>122</v>
      </c>
      <c r="I27" s="93"/>
      <c r="J27" s="94"/>
      <c r="K27" s="94"/>
      <c r="L27" s="84" t="s">
        <v>121</v>
      </c>
      <c r="M27" s="38"/>
      <c r="N27" s="38"/>
      <c r="O27" s="95">
        <f t="shared" si="2"/>
        <v>0</v>
      </c>
      <c r="P27" s="17"/>
      <c r="Q27" s="37"/>
      <c r="R27" s="92"/>
      <c r="S27" s="82" t="s">
        <v>122</v>
      </c>
      <c r="T27" s="82" t="s">
        <v>122</v>
      </c>
      <c r="U27" s="93"/>
      <c r="V27" s="94"/>
      <c r="W27" s="94"/>
      <c r="X27" s="84" t="s">
        <v>121</v>
      </c>
      <c r="Y27" s="96"/>
      <c r="Z27" s="96"/>
      <c r="AA27" s="95">
        <f t="shared" si="3"/>
        <v>0</v>
      </c>
    </row>
    <row r="28" spans="1:27" s="98" customFormat="1" ht="99" hidden="1" customHeight="1">
      <c r="A28" s="36"/>
      <c r="B28" s="97" t="str">
        <f>IF(A28="","",VLOOKUP(A28,様式1!$A$10:$E$59,4,0))</f>
        <v/>
      </c>
      <c r="C28" s="88" t="str">
        <f>IF(A28="","",VLOOKUP(A28,様式1!$A$10:$E$59,5,0))</f>
        <v/>
      </c>
      <c r="D28" s="17"/>
      <c r="E28" s="39"/>
      <c r="F28" s="92"/>
      <c r="G28" s="82" t="s">
        <v>122</v>
      </c>
      <c r="H28" s="82" t="s">
        <v>122</v>
      </c>
      <c r="I28" s="93"/>
      <c r="J28" s="94"/>
      <c r="K28" s="94"/>
      <c r="L28" s="84" t="s">
        <v>121</v>
      </c>
      <c r="M28" s="38"/>
      <c r="N28" s="38"/>
      <c r="O28" s="95">
        <f t="shared" si="2"/>
        <v>0</v>
      </c>
      <c r="P28" s="17"/>
      <c r="Q28" s="37"/>
      <c r="R28" s="92"/>
      <c r="S28" s="82" t="s">
        <v>122</v>
      </c>
      <c r="T28" s="82" t="s">
        <v>122</v>
      </c>
      <c r="U28" s="93"/>
      <c r="V28" s="94"/>
      <c r="W28" s="94"/>
      <c r="X28" s="84" t="s">
        <v>121</v>
      </c>
      <c r="Y28" s="96"/>
      <c r="Z28" s="96"/>
      <c r="AA28" s="95">
        <f t="shared" si="3"/>
        <v>0</v>
      </c>
    </row>
    <row r="29" spans="1:27" s="98" customFormat="1" ht="99" hidden="1" customHeight="1">
      <c r="A29" s="36"/>
      <c r="B29" s="97" t="str">
        <f>IF(A29="","",VLOOKUP(A29,様式1!$A$10:$E$59,4,0))</f>
        <v/>
      </c>
      <c r="C29" s="88" t="str">
        <f>IF(A29="","",VLOOKUP(A29,様式1!$A$10:$E$59,5,0))</f>
        <v/>
      </c>
      <c r="D29" s="17"/>
      <c r="E29" s="39"/>
      <c r="F29" s="92"/>
      <c r="G29" s="82" t="s">
        <v>122</v>
      </c>
      <c r="H29" s="82" t="s">
        <v>122</v>
      </c>
      <c r="I29" s="93"/>
      <c r="J29" s="94"/>
      <c r="K29" s="94"/>
      <c r="L29" s="84" t="s">
        <v>121</v>
      </c>
      <c r="M29" s="38"/>
      <c r="N29" s="38"/>
      <c r="O29" s="95">
        <f t="shared" si="2"/>
        <v>0</v>
      </c>
      <c r="P29" s="17"/>
      <c r="Q29" s="37"/>
      <c r="R29" s="92"/>
      <c r="S29" s="82" t="s">
        <v>122</v>
      </c>
      <c r="T29" s="82" t="s">
        <v>122</v>
      </c>
      <c r="U29" s="93"/>
      <c r="V29" s="94"/>
      <c r="W29" s="94"/>
      <c r="X29" s="84" t="s">
        <v>121</v>
      </c>
      <c r="Y29" s="96"/>
      <c r="Z29" s="96"/>
      <c r="AA29" s="95">
        <f t="shared" si="3"/>
        <v>0</v>
      </c>
    </row>
    <row r="30" spans="1:27" s="98" customFormat="1" ht="99" hidden="1" customHeight="1">
      <c r="A30" s="36"/>
      <c r="B30" s="97" t="str">
        <f>IF(A30="","",VLOOKUP(A30,様式1!$A$10:$E$59,4,0))</f>
        <v/>
      </c>
      <c r="C30" s="88" t="str">
        <f>IF(A30="","",VLOOKUP(A30,様式1!$A$10:$E$59,5,0))</f>
        <v/>
      </c>
      <c r="D30" s="17"/>
      <c r="E30" s="39"/>
      <c r="F30" s="92"/>
      <c r="G30" s="82" t="s">
        <v>122</v>
      </c>
      <c r="H30" s="82" t="s">
        <v>122</v>
      </c>
      <c r="I30" s="93"/>
      <c r="J30" s="94"/>
      <c r="K30" s="94"/>
      <c r="L30" s="84" t="s">
        <v>121</v>
      </c>
      <c r="M30" s="38"/>
      <c r="N30" s="38"/>
      <c r="O30" s="95">
        <f t="shared" si="2"/>
        <v>0</v>
      </c>
      <c r="P30" s="17"/>
      <c r="Q30" s="37"/>
      <c r="R30" s="92"/>
      <c r="S30" s="82" t="s">
        <v>122</v>
      </c>
      <c r="T30" s="82" t="s">
        <v>122</v>
      </c>
      <c r="U30" s="93"/>
      <c r="V30" s="94"/>
      <c r="W30" s="94"/>
      <c r="X30" s="84" t="s">
        <v>121</v>
      </c>
      <c r="Y30" s="96"/>
      <c r="Z30" s="96"/>
      <c r="AA30" s="95">
        <f t="shared" si="3"/>
        <v>0</v>
      </c>
    </row>
    <row r="31" spans="1:27" s="98" customFormat="1" ht="99" hidden="1" customHeight="1">
      <c r="A31" s="36"/>
      <c r="B31" s="97" t="str">
        <f>IF(A31="","",VLOOKUP(A31,様式1!$A$10:$E$59,4,0))</f>
        <v/>
      </c>
      <c r="C31" s="88" t="str">
        <f>IF(A31="","",VLOOKUP(A31,様式1!$A$10:$E$59,5,0))</f>
        <v/>
      </c>
      <c r="D31" s="17"/>
      <c r="E31" s="39"/>
      <c r="F31" s="92"/>
      <c r="G31" s="82" t="s">
        <v>122</v>
      </c>
      <c r="H31" s="82" t="s">
        <v>122</v>
      </c>
      <c r="I31" s="93"/>
      <c r="J31" s="94"/>
      <c r="K31" s="94"/>
      <c r="L31" s="84" t="s">
        <v>121</v>
      </c>
      <c r="M31" s="38"/>
      <c r="N31" s="38"/>
      <c r="O31" s="95">
        <f t="shared" si="2"/>
        <v>0</v>
      </c>
      <c r="P31" s="17"/>
      <c r="Q31" s="37"/>
      <c r="R31" s="92"/>
      <c r="S31" s="82" t="s">
        <v>122</v>
      </c>
      <c r="T31" s="82" t="s">
        <v>122</v>
      </c>
      <c r="U31" s="93"/>
      <c r="V31" s="94"/>
      <c r="W31" s="94"/>
      <c r="X31" s="84" t="s">
        <v>121</v>
      </c>
      <c r="Y31" s="96"/>
      <c r="Z31" s="96"/>
      <c r="AA31" s="95">
        <f t="shared" si="3"/>
        <v>0</v>
      </c>
    </row>
    <row r="32" spans="1:27" s="98" customFormat="1" ht="99" hidden="1" customHeight="1">
      <c r="A32" s="36"/>
      <c r="B32" s="97" t="str">
        <f>IF(A32="","",VLOOKUP(A32,様式1!$A$10:$E$59,4,0))</f>
        <v/>
      </c>
      <c r="C32" s="88" t="str">
        <f>IF(A32="","",VLOOKUP(A32,様式1!$A$10:$E$59,5,0))</f>
        <v/>
      </c>
      <c r="D32" s="17"/>
      <c r="E32" s="39"/>
      <c r="F32" s="92"/>
      <c r="G32" s="82" t="s">
        <v>122</v>
      </c>
      <c r="H32" s="82" t="s">
        <v>122</v>
      </c>
      <c r="I32" s="93"/>
      <c r="J32" s="94"/>
      <c r="K32" s="94"/>
      <c r="L32" s="84" t="s">
        <v>121</v>
      </c>
      <c r="M32" s="38"/>
      <c r="N32" s="38"/>
      <c r="O32" s="95">
        <f t="shared" si="2"/>
        <v>0</v>
      </c>
      <c r="P32" s="17"/>
      <c r="Q32" s="37"/>
      <c r="R32" s="92"/>
      <c r="S32" s="82" t="s">
        <v>122</v>
      </c>
      <c r="T32" s="82" t="s">
        <v>122</v>
      </c>
      <c r="U32" s="93"/>
      <c r="V32" s="94"/>
      <c r="W32" s="94"/>
      <c r="X32" s="84" t="s">
        <v>121</v>
      </c>
      <c r="Y32" s="96"/>
      <c r="Z32" s="96"/>
      <c r="AA32" s="95">
        <f t="shared" si="3"/>
        <v>0</v>
      </c>
    </row>
    <row r="33" spans="1:27" s="98" customFormat="1" ht="99" hidden="1" customHeight="1">
      <c r="A33" s="36"/>
      <c r="B33" s="97" t="str">
        <f>IF(A33="","",VLOOKUP(A33,様式1!$A$10:$E$59,4,0))</f>
        <v/>
      </c>
      <c r="C33" s="88" t="str">
        <f>IF(A33="","",VLOOKUP(A33,様式1!$A$10:$E$59,5,0))</f>
        <v/>
      </c>
      <c r="D33" s="17"/>
      <c r="E33" s="39"/>
      <c r="F33" s="92"/>
      <c r="G33" s="82" t="s">
        <v>122</v>
      </c>
      <c r="H33" s="82" t="s">
        <v>122</v>
      </c>
      <c r="I33" s="93"/>
      <c r="J33" s="94"/>
      <c r="K33" s="94"/>
      <c r="L33" s="84" t="s">
        <v>121</v>
      </c>
      <c r="M33" s="38"/>
      <c r="N33" s="38"/>
      <c r="O33" s="95">
        <f t="shared" si="2"/>
        <v>0</v>
      </c>
      <c r="P33" s="17"/>
      <c r="Q33" s="37"/>
      <c r="R33" s="92"/>
      <c r="S33" s="82" t="s">
        <v>122</v>
      </c>
      <c r="T33" s="82" t="s">
        <v>122</v>
      </c>
      <c r="U33" s="93"/>
      <c r="V33" s="94"/>
      <c r="W33" s="94"/>
      <c r="X33" s="84" t="s">
        <v>121</v>
      </c>
      <c r="Y33" s="96"/>
      <c r="Z33" s="96"/>
      <c r="AA33" s="95">
        <f t="shared" si="3"/>
        <v>0</v>
      </c>
    </row>
    <row r="34" spans="1:27" s="98" customFormat="1" ht="99" hidden="1" customHeight="1">
      <c r="A34" s="36"/>
      <c r="B34" s="97" t="str">
        <f>IF(A34="","",VLOOKUP(A34,様式1!$A$10:$E$59,4,0))</f>
        <v/>
      </c>
      <c r="C34" s="88" t="str">
        <f>IF(A34="","",VLOOKUP(A34,様式1!$A$10:$E$59,5,0))</f>
        <v/>
      </c>
      <c r="D34" s="17"/>
      <c r="E34" s="39"/>
      <c r="F34" s="92"/>
      <c r="G34" s="82" t="s">
        <v>122</v>
      </c>
      <c r="H34" s="82" t="s">
        <v>122</v>
      </c>
      <c r="I34" s="93"/>
      <c r="J34" s="94"/>
      <c r="K34" s="94"/>
      <c r="L34" s="84" t="s">
        <v>121</v>
      </c>
      <c r="M34" s="38"/>
      <c r="N34" s="38"/>
      <c r="O34" s="95">
        <f t="shared" si="2"/>
        <v>0</v>
      </c>
      <c r="P34" s="17"/>
      <c r="Q34" s="37"/>
      <c r="R34" s="92"/>
      <c r="S34" s="82" t="s">
        <v>122</v>
      </c>
      <c r="T34" s="82" t="s">
        <v>122</v>
      </c>
      <c r="U34" s="93"/>
      <c r="V34" s="94"/>
      <c r="W34" s="94"/>
      <c r="X34" s="84" t="s">
        <v>121</v>
      </c>
      <c r="Y34" s="96"/>
      <c r="Z34" s="96"/>
      <c r="AA34" s="95">
        <f t="shared" si="3"/>
        <v>0</v>
      </c>
    </row>
    <row r="35" spans="1:27" s="98" customFormat="1" ht="99" hidden="1" customHeight="1">
      <c r="A35" s="36"/>
      <c r="B35" s="97" t="str">
        <f>IF(A35="","",VLOOKUP(A35,様式1!$A$10:$E$59,4,0))</f>
        <v/>
      </c>
      <c r="C35" s="88" t="str">
        <f>IF(A35="","",VLOOKUP(A35,様式1!$A$10:$E$59,5,0))</f>
        <v/>
      </c>
      <c r="D35" s="17"/>
      <c r="E35" s="39"/>
      <c r="F35" s="92"/>
      <c r="G35" s="82" t="s">
        <v>122</v>
      </c>
      <c r="H35" s="82" t="s">
        <v>122</v>
      </c>
      <c r="I35" s="93"/>
      <c r="J35" s="94"/>
      <c r="K35" s="94"/>
      <c r="L35" s="84" t="s">
        <v>121</v>
      </c>
      <c r="M35" s="38"/>
      <c r="N35" s="38"/>
      <c r="O35" s="95">
        <f t="shared" si="2"/>
        <v>0</v>
      </c>
      <c r="P35" s="17"/>
      <c r="Q35" s="37"/>
      <c r="R35" s="92"/>
      <c r="S35" s="82" t="s">
        <v>122</v>
      </c>
      <c r="T35" s="82" t="s">
        <v>122</v>
      </c>
      <c r="U35" s="93"/>
      <c r="V35" s="94"/>
      <c r="W35" s="94"/>
      <c r="X35" s="84" t="s">
        <v>121</v>
      </c>
      <c r="Y35" s="96"/>
      <c r="Z35" s="96"/>
      <c r="AA35" s="95">
        <f t="shared" si="3"/>
        <v>0</v>
      </c>
    </row>
    <row r="36" spans="1:27" s="98" customFormat="1" ht="99" hidden="1" customHeight="1">
      <c r="A36" s="36"/>
      <c r="B36" s="97" t="str">
        <f>IF(A36="","",VLOOKUP(A36,様式1!$A$10:$E$59,4,0))</f>
        <v/>
      </c>
      <c r="C36" s="88" t="str">
        <f>IF(A36="","",VLOOKUP(A36,様式1!$A$10:$E$59,5,0))</f>
        <v/>
      </c>
      <c r="D36" s="17"/>
      <c r="E36" s="39"/>
      <c r="F36" s="92"/>
      <c r="G36" s="82" t="s">
        <v>122</v>
      </c>
      <c r="H36" s="82" t="s">
        <v>122</v>
      </c>
      <c r="I36" s="93"/>
      <c r="J36" s="94"/>
      <c r="K36" s="94"/>
      <c r="L36" s="84" t="s">
        <v>121</v>
      </c>
      <c r="M36" s="38"/>
      <c r="N36" s="38"/>
      <c r="O36" s="95">
        <f t="shared" si="2"/>
        <v>0</v>
      </c>
      <c r="P36" s="17"/>
      <c r="Q36" s="37"/>
      <c r="R36" s="92"/>
      <c r="S36" s="82" t="s">
        <v>122</v>
      </c>
      <c r="T36" s="82" t="s">
        <v>122</v>
      </c>
      <c r="U36" s="93"/>
      <c r="V36" s="94"/>
      <c r="W36" s="94"/>
      <c r="X36" s="84" t="s">
        <v>121</v>
      </c>
      <c r="Y36" s="96"/>
      <c r="Z36" s="96"/>
      <c r="AA36" s="95">
        <f t="shared" si="3"/>
        <v>0</v>
      </c>
    </row>
    <row r="37" spans="1:27" s="98" customFormat="1" ht="99" hidden="1" customHeight="1">
      <c r="A37" s="36"/>
      <c r="B37" s="97" t="str">
        <f>IF(A37="","",VLOOKUP(A37,様式1!$A$10:$E$59,4,0))</f>
        <v/>
      </c>
      <c r="C37" s="88" t="str">
        <f>IF(A37="","",VLOOKUP(A37,様式1!$A$10:$E$59,5,0))</f>
        <v/>
      </c>
      <c r="D37" s="17"/>
      <c r="E37" s="39"/>
      <c r="F37" s="92"/>
      <c r="G37" s="82" t="s">
        <v>122</v>
      </c>
      <c r="H37" s="82" t="s">
        <v>122</v>
      </c>
      <c r="I37" s="93"/>
      <c r="J37" s="94"/>
      <c r="K37" s="94"/>
      <c r="L37" s="84" t="s">
        <v>121</v>
      </c>
      <c r="M37" s="38"/>
      <c r="N37" s="38"/>
      <c r="O37" s="95">
        <f t="shared" si="2"/>
        <v>0</v>
      </c>
      <c r="P37" s="17"/>
      <c r="Q37" s="37"/>
      <c r="R37" s="92"/>
      <c r="S37" s="82" t="s">
        <v>122</v>
      </c>
      <c r="T37" s="82" t="s">
        <v>122</v>
      </c>
      <c r="U37" s="93"/>
      <c r="V37" s="94"/>
      <c r="W37" s="94"/>
      <c r="X37" s="84" t="s">
        <v>121</v>
      </c>
      <c r="Y37" s="96"/>
      <c r="Z37" s="96"/>
      <c r="AA37" s="95">
        <f t="shared" si="3"/>
        <v>0</v>
      </c>
    </row>
    <row r="38" spans="1:27" s="98" customFormat="1" ht="99" hidden="1" customHeight="1">
      <c r="A38" s="36"/>
      <c r="B38" s="97" t="str">
        <f>IF(A38="","",VLOOKUP(A38,様式1!$A$10:$E$59,4,0))</f>
        <v/>
      </c>
      <c r="C38" s="88" t="str">
        <f>IF(A38="","",VLOOKUP(A38,様式1!$A$10:$E$59,5,0))</f>
        <v/>
      </c>
      <c r="D38" s="17"/>
      <c r="E38" s="39"/>
      <c r="F38" s="92"/>
      <c r="G38" s="82" t="s">
        <v>122</v>
      </c>
      <c r="H38" s="82" t="s">
        <v>122</v>
      </c>
      <c r="I38" s="93"/>
      <c r="J38" s="94"/>
      <c r="K38" s="94"/>
      <c r="L38" s="84" t="s">
        <v>121</v>
      </c>
      <c r="M38" s="38"/>
      <c r="N38" s="38"/>
      <c r="O38" s="95">
        <f t="shared" ref="O38:O57" si="4">SUM(M38:N38)</f>
        <v>0</v>
      </c>
      <c r="P38" s="17"/>
      <c r="Q38" s="37"/>
      <c r="R38" s="92"/>
      <c r="S38" s="82" t="s">
        <v>122</v>
      </c>
      <c r="T38" s="82" t="s">
        <v>122</v>
      </c>
      <c r="U38" s="93"/>
      <c r="V38" s="94"/>
      <c r="W38" s="94"/>
      <c r="X38" s="84" t="s">
        <v>121</v>
      </c>
      <c r="Y38" s="96"/>
      <c r="Z38" s="96"/>
      <c r="AA38" s="95">
        <f t="shared" ref="AA38:AA57" si="5">SUM(Y38:Z38)</f>
        <v>0</v>
      </c>
    </row>
    <row r="39" spans="1:27" s="98" customFormat="1" ht="99" hidden="1" customHeight="1">
      <c r="A39" s="36"/>
      <c r="B39" s="97" t="str">
        <f>IF(A39="","",VLOOKUP(A39,様式1!$A$10:$E$59,4,0))</f>
        <v/>
      </c>
      <c r="C39" s="88" t="str">
        <f>IF(A39="","",VLOOKUP(A39,様式1!$A$10:$E$59,5,0))</f>
        <v/>
      </c>
      <c r="D39" s="17"/>
      <c r="E39" s="39"/>
      <c r="F39" s="92"/>
      <c r="G39" s="82" t="s">
        <v>122</v>
      </c>
      <c r="H39" s="82" t="s">
        <v>122</v>
      </c>
      <c r="I39" s="93"/>
      <c r="J39" s="94"/>
      <c r="K39" s="94"/>
      <c r="L39" s="84" t="s">
        <v>121</v>
      </c>
      <c r="M39" s="38"/>
      <c r="N39" s="38"/>
      <c r="O39" s="95">
        <f t="shared" si="4"/>
        <v>0</v>
      </c>
      <c r="P39" s="17"/>
      <c r="Q39" s="37"/>
      <c r="R39" s="92"/>
      <c r="S39" s="82" t="s">
        <v>122</v>
      </c>
      <c r="T39" s="82" t="s">
        <v>122</v>
      </c>
      <c r="U39" s="93"/>
      <c r="V39" s="94"/>
      <c r="W39" s="94"/>
      <c r="X39" s="84" t="s">
        <v>121</v>
      </c>
      <c r="Y39" s="96"/>
      <c r="Z39" s="96"/>
      <c r="AA39" s="95">
        <f t="shared" si="5"/>
        <v>0</v>
      </c>
    </row>
    <row r="40" spans="1:27" s="98" customFormat="1" ht="99" hidden="1" customHeight="1">
      <c r="A40" s="36"/>
      <c r="B40" s="97" t="str">
        <f>IF(A40="","",VLOOKUP(A40,様式1!$A$10:$E$59,4,0))</f>
        <v/>
      </c>
      <c r="C40" s="88" t="str">
        <f>IF(A40="","",VLOOKUP(A40,様式1!$A$10:$E$59,5,0))</f>
        <v/>
      </c>
      <c r="D40" s="17"/>
      <c r="E40" s="39"/>
      <c r="F40" s="92"/>
      <c r="G40" s="82" t="s">
        <v>122</v>
      </c>
      <c r="H40" s="82" t="s">
        <v>122</v>
      </c>
      <c r="I40" s="93"/>
      <c r="J40" s="94"/>
      <c r="K40" s="94"/>
      <c r="L40" s="84" t="s">
        <v>121</v>
      </c>
      <c r="M40" s="38"/>
      <c r="N40" s="38"/>
      <c r="O40" s="95">
        <f t="shared" si="4"/>
        <v>0</v>
      </c>
      <c r="P40" s="17"/>
      <c r="Q40" s="37"/>
      <c r="R40" s="92"/>
      <c r="S40" s="82" t="s">
        <v>122</v>
      </c>
      <c r="T40" s="82" t="s">
        <v>122</v>
      </c>
      <c r="U40" s="93"/>
      <c r="V40" s="94"/>
      <c r="W40" s="94"/>
      <c r="X40" s="84" t="s">
        <v>121</v>
      </c>
      <c r="Y40" s="96"/>
      <c r="Z40" s="96"/>
      <c r="AA40" s="95">
        <f t="shared" si="5"/>
        <v>0</v>
      </c>
    </row>
    <row r="41" spans="1:27" s="98" customFormat="1" ht="99" hidden="1" customHeight="1">
      <c r="A41" s="36"/>
      <c r="B41" s="97" t="str">
        <f>IF(A41="","",VLOOKUP(A41,様式1!$A$10:$E$59,4,0))</f>
        <v/>
      </c>
      <c r="C41" s="88" t="str">
        <f>IF(A41="","",VLOOKUP(A41,様式1!$A$10:$E$59,5,0))</f>
        <v/>
      </c>
      <c r="D41" s="17"/>
      <c r="E41" s="39"/>
      <c r="F41" s="92"/>
      <c r="G41" s="82" t="s">
        <v>122</v>
      </c>
      <c r="H41" s="82" t="s">
        <v>122</v>
      </c>
      <c r="I41" s="93"/>
      <c r="J41" s="94"/>
      <c r="K41" s="94"/>
      <c r="L41" s="84" t="s">
        <v>121</v>
      </c>
      <c r="M41" s="38"/>
      <c r="N41" s="38"/>
      <c r="O41" s="95">
        <f t="shared" si="4"/>
        <v>0</v>
      </c>
      <c r="P41" s="17"/>
      <c r="Q41" s="37"/>
      <c r="R41" s="92"/>
      <c r="S41" s="82" t="s">
        <v>122</v>
      </c>
      <c r="T41" s="82" t="s">
        <v>122</v>
      </c>
      <c r="U41" s="93"/>
      <c r="V41" s="94"/>
      <c r="W41" s="94"/>
      <c r="X41" s="84" t="s">
        <v>121</v>
      </c>
      <c r="Y41" s="96"/>
      <c r="Z41" s="96"/>
      <c r="AA41" s="95">
        <f t="shared" si="5"/>
        <v>0</v>
      </c>
    </row>
    <row r="42" spans="1:27" s="98" customFormat="1" ht="99" hidden="1" customHeight="1">
      <c r="A42" s="36"/>
      <c r="B42" s="97" t="str">
        <f>IF(A42="","",VLOOKUP(A42,様式1!$A$10:$E$59,4,0))</f>
        <v/>
      </c>
      <c r="C42" s="88" t="str">
        <f>IF(A42="","",VLOOKUP(A42,様式1!$A$10:$E$59,5,0))</f>
        <v/>
      </c>
      <c r="D42" s="17"/>
      <c r="E42" s="39"/>
      <c r="F42" s="92"/>
      <c r="G42" s="82" t="s">
        <v>122</v>
      </c>
      <c r="H42" s="82" t="s">
        <v>122</v>
      </c>
      <c r="I42" s="93"/>
      <c r="J42" s="94"/>
      <c r="K42" s="94"/>
      <c r="L42" s="84" t="s">
        <v>121</v>
      </c>
      <c r="M42" s="38"/>
      <c r="N42" s="38"/>
      <c r="O42" s="95">
        <f t="shared" si="4"/>
        <v>0</v>
      </c>
      <c r="P42" s="17"/>
      <c r="Q42" s="37"/>
      <c r="R42" s="92"/>
      <c r="S42" s="82" t="s">
        <v>122</v>
      </c>
      <c r="T42" s="82" t="s">
        <v>122</v>
      </c>
      <c r="U42" s="93"/>
      <c r="V42" s="94"/>
      <c r="W42" s="94"/>
      <c r="X42" s="84" t="s">
        <v>121</v>
      </c>
      <c r="Y42" s="96"/>
      <c r="Z42" s="96"/>
      <c r="AA42" s="95">
        <f t="shared" si="5"/>
        <v>0</v>
      </c>
    </row>
    <row r="43" spans="1:27" s="98" customFormat="1" ht="99" hidden="1" customHeight="1">
      <c r="A43" s="36"/>
      <c r="B43" s="97" t="str">
        <f>IF(A43="","",VLOOKUP(A43,様式1!$A$10:$E$59,4,0))</f>
        <v/>
      </c>
      <c r="C43" s="88" t="str">
        <f>IF(A43="","",VLOOKUP(A43,様式1!$A$10:$E$59,5,0))</f>
        <v/>
      </c>
      <c r="D43" s="17"/>
      <c r="E43" s="39"/>
      <c r="F43" s="92"/>
      <c r="G43" s="82" t="s">
        <v>122</v>
      </c>
      <c r="H43" s="82" t="s">
        <v>122</v>
      </c>
      <c r="I43" s="93"/>
      <c r="J43" s="94"/>
      <c r="K43" s="94"/>
      <c r="L43" s="84" t="s">
        <v>121</v>
      </c>
      <c r="M43" s="38"/>
      <c r="N43" s="38"/>
      <c r="O43" s="95">
        <f t="shared" si="4"/>
        <v>0</v>
      </c>
      <c r="P43" s="17"/>
      <c r="Q43" s="37"/>
      <c r="R43" s="92"/>
      <c r="S43" s="82" t="s">
        <v>122</v>
      </c>
      <c r="T43" s="82" t="s">
        <v>122</v>
      </c>
      <c r="U43" s="93"/>
      <c r="V43" s="94"/>
      <c r="W43" s="94"/>
      <c r="X43" s="84" t="s">
        <v>121</v>
      </c>
      <c r="Y43" s="96"/>
      <c r="Z43" s="96"/>
      <c r="AA43" s="95">
        <f t="shared" si="5"/>
        <v>0</v>
      </c>
    </row>
    <row r="44" spans="1:27" s="98" customFormat="1" ht="99" hidden="1" customHeight="1">
      <c r="A44" s="36"/>
      <c r="B44" s="97" t="str">
        <f>IF(A44="","",VLOOKUP(A44,様式1!$A$10:$E$59,4,0))</f>
        <v/>
      </c>
      <c r="C44" s="88" t="str">
        <f>IF(A44="","",VLOOKUP(A44,様式1!$A$10:$E$59,5,0))</f>
        <v/>
      </c>
      <c r="D44" s="17"/>
      <c r="E44" s="39"/>
      <c r="F44" s="92"/>
      <c r="G44" s="82" t="s">
        <v>122</v>
      </c>
      <c r="H44" s="82" t="s">
        <v>122</v>
      </c>
      <c r="I44" s="93"/>
      <c r="J44" s="94"/>
      <c r="K44" s="94"/>
      <c r="L44" s="84" t="s">
        <v>121</v>
      </c>
      <c r="M44" s="38"/>
      <c r="N44" s="38"/>
      <c r="O44" s="95">
        <f t="shared" si="4"/>
        <v>0</v>
      </c>
      <c r="P44" s="17"/>
      <c r="Q44" s="37"/>
      <c r="R44" s="92"/>
      <c r="S44" s="82" t="s">
        <v>122</v>
      </c>
      <c r="T44" s="82" t="s">
        <v>122</v>
      </c>
      <c r="U44" s="93"/>
      <c r="V44" s="94"/>
      <c r="W44" s="94"/>
      <c r="X44" s="84" t="s">
        <v>121</v>
      </c>
      <c r="Y44" s="96"/>
      <c r="Z44" s="96"/>
      <c r="AA44" s="95">
        <f t="shared" si="5"/>
        <v>0</v>
      </c>
    </row>
    <row r="45" spans="1:27" s="98" customFormat="1" ht="99" hidden="1" customHeight="1">
      <c r="A45" s="36"/>
      <c r="B45" s="97" t="str">
        <f>IF(A45="","",VLOOKUP(A45,様式1!$A$10:$E$59,4,0))</f>
        <v/>
      </c>
      <c r="C45" s="88" t="str">
        <f>IF(A45="","",VLOOKUP(A45,様式1!$A$10:$E$59,5,0))</f>
        <v/>
      </c>
      <c r="D45" s="17"/>
      <c r="E45" s="39"/>
      <c r="F45" s="92"/>
      <c r="G45" s="82" t="s">
        <v>122</v>
      </c>
      <c r="H45" s="82" t="s">
        <v>122</v>
      </c>
      <c r="I45" s="93"/>
      <c r="J45" s="94"/>
      <c r="K45" s="94"/>
      <c r="L45" s="84" t="s">
        <v>121</v>
      </c>
      <c r="M45" s="38"/>
      <c r="N45" s="38"/>
      <c r="O45" s="95">
        <f t="shared" si="4"/>
        <v>0</v>
      </c>
      <c r="P45" s="17"/>
      <c r="Q45" s="37"/>
      <c r="R45" s="92"/>
      <c r="S45" s="82" t="s">
        <v>122</v>
      </c>
      <c r="T45" s="82" t="s">
        <v>122</v>
      </c>
      <c r="U45" s="93"/>
      <c r="V45" s="94"/>
      <c r="W45" s="94"/>
      <c r="X45" s="84" t="s">
        <v>121</v>
      </c>
      <c r="Y45" s="96"/>
      <c r="Z45" s="96"/>
      <c r="AA45" s="95">
        <f t="shared" si="5"/>
        <v>0</v>
      </c>
    </row>
    <row r="46" spans="1:27" s="98" customFormat="1" ht="99" hidden="1" customHeight="1">
      <c r="A46" s="36"/>
      <c r="B46" s="97" t="str">
        <f>IF(A46="","",VLOOKUP(A46,様式1!$A$10:$E$59,4,0))</f>
        <v/>
      </c>
      <c r="C46" s="88" t="str">
        <f>IF(A46="","",VLOOKUP(A46,様式1!$A$10:$E$59,5,0))</f>
        <v/>
      </c>
      <c r="D46" s="17"/>
      <c r="E46" s="39"/>
      <c r="F46" s="92"/>
      <c r="G46" s="82" t="s">
        <v>122</v>
      </c>
      <c r="H46" s="82" t="s">
        <v>122</v>
      </c>
      <c r="I46" s="93"/>
      <c r="J46" s="94"/>
      <c r="K46" s="94"/>
      <c r="L46" s="84" t="s">
        <v>121</v>
      </c>
      <c r="M46" s="38"/>
      <c r="N46" s="38"/>
      <c r="O46" s="95">
        <f t="shared" si="4"/>
        <v>0</v>
      </c>
      <c r="P46" s="17"/>
      <c r="Q46" s="37"/>
      <c r="R46" s="92"/>
      <c r="S46" s="82" t="s">
        <v>122</v>
      </c>
      <c r="T46" s="82" t="s">
        <v>122</v>
      </c>
      <c r="U46" s="93"/>
      <c r="V46" s="94"/>
      <c r="W46" s="94"/>
      <c r="X46" s="84" t="s">
        <v>121</v>
      </c>
      <c r="Y46" s="96"/>
      <c r="Z46" s="96"/>
      <c r="AA46" s="95">
        <f t="shared" si="5"/>
        <v>0</v>
      </c>
    </row>
    <row r="47" spans="1:27" s="98" customFormat="1" ht="99" hidden="1" customHeight="1">
      <c r="A47" s="36"/>
      <c r="B47" s="97" t="str">
        <f>IF(A47="","",VLOOKUP(A47,様式1!$A$10:$E$59,4,0))</f>
        <v/>
      </c>
      <c r="C47" s="88" t="str">
        <f>IF(A47="","",VLOOKUP(A47,様式1!$A$10:$E$59,5,0))</f>
        <v/>
      </c>
      <c r="D47" s="17"/>
      <c r="E47" s="39"/>
      <c r="F47" s="92"/>
      <c r="G47" s="82" t="s">
        <v>122</v>
      </c>
      <c r="H47" s="82" t="s">
        <v>122</v>
      </c>
      <c r="I47" s="93"/>
      <c r="J47" s="94"/>
      <c r="K47" s="94"/>
      <c r="L47" s="84" t="s">
        <v>121</v>
      </c>
      <c r="M47" s="38"/>
      <c r="N47" s="38"/>
      <c r="O47" s="95">
        <f t="shared" si="4"/>
        <v>0</v>
      </c>
      <c r="P47" s="17"/>
      <c r="Q47" s="37"/>
      <c r="R47" s="92"/>
      <c r="S47" s="82" t="s">
        <v>122</v>
      </c>
      <c r="T47" s="82" t="s">
        <v>122</v>
      </c>
      <c r="U47" s="93"/>
      <c r="V47" s="94"/>
      <c r="W47" s="94"/>
      <c r="X47" s="84" t="s">
        <v>121</v>
      </c>
      <c r="Y47" s="96"/>
      <c r="Z47" s="96"/>
      <c r="AA47" s="95">
        <f t="shared" si="5"/>
        <v>0</v>
      </c>
    </row>
    <row r="48" spans="1:27" s="98" customFormat="1" ht="99" hidden="1" customHeight="1">
      <c r="A48" s="36"/>
      <c r="B48" s="97" t="str">
        <f>IF(A48="","",VLOOKUP(A48,様式1!$A$10:$E$59,4,0))</f>
        <v/>
      </c>
      <c r="C48" s="88" t="str">
        <f>IF(A48="","",VLOOKUP(A48,様式1!$A$10:$E$59,5,0))</f>
        <v/>
      </c>
      <c r="D48" s="17"/>
      <c r="E48" s="39"/>
      <c r="F48" s="92"/>
      <c r="G48" s="82" t="s">
        <v>122</v>
      </c>
      <c r="H48" s="82" t="s">
        <v>122</v>
      </c>
      <c r="I48" s="93"/>
      <c r="J48" s="94"/>
      <c r="K48" s="94"/>
      <c r="L48" s="84" t="s">
        <v>121</v>
      </c>
      <c r="M48" s="38"/>
      <c r="N48" s="38"/>
      <c r="O48" s="95">
        <f t="shared" si="4"/>
        <v>0</v>
      </c>
      <c r="P48" s="17"/>
      <c r="Q48" s="37"/>
      <c r="R48" s="92"/>
      <c r="S48" s="82" t="s">
        <v>122</v>
      </c>
      <c r="T48" s="82" t="s">
        <v>122</v>
      </c>
      <c r="U48" s="93"/>
      <c r="V48" s="94"/>
      <c r="W48" s="94"/>
      <c r="X48" s="84" t="s">
        <v>121</v>
      </c>
      <c r="Y48" s="96"/>
      <c r="Z48" s="96"/>
      <c r="AA48" s="95">
        <f t="shared" si="5"/>
        <v>0</v>
      </c>
    </row>
    <row r="49" spans="1:27" s="98" customFormat="1" ht="99" hidden="1" customHeight="1">
      <c r="A49" s="36"/>
      <c r="B49" s="97" t="str">
        <f>IF(A49="","",VLOOKUP(A49,様式1!$A$10:$E$59,4,0))</f>
        <v/>
      </c>
      <c r="C49" s="88" t="str">
        <f>IF(A49="","",VLOOKUP(A49,様式1!$A$10:$E$59,5,0))</f>
        <v/>
      </c>
      <c r="D49" s="17"/>
      <c r="E49" s="39"/>
      <c r="F49" s="92"/>
      <c r="G49" s="82" t="s">
        <v>122</v>
      </c>
      <c r="H49" s="82" t="s">
        <v>122</v>
      </c>
      <c r="I49" s="93"/>
      <c r="J49" s="94"/>
      <c r="K49" s="94"/>
      <c r="L49" s="84" t="s">
        <v>121</v>
      </c>
      <c r="M49" s="38"/>
      <c r="N49" s="38"/>
      <c r="O49" s="95">
        <f t="shared" si="4"/>
        <v>0</v>
      </c>
      <c r="P49" s="17"/>
      <c r="Q49" s="37"/>
      <c r="R49" s="92"/>
      <c r="S49" s="82" t="s">
        <v>122</v>
      </c>
      <c r="T49" s="82" t="s">
        <v>122</v>
      </c>
      <c r="U49" s="93"/>
      <c r="V49" s="94"/>
      <c r="W49" s="94"/>
      <c r="X49" s="84" t="s">
        <v>121</v>
      </c>
      <c r="Y49" s="96"/>
      <c r="Z49" s="96"/>
      <c r="AA49" s="95">
        <f t="shared" si="5"/>
        <v>0</v>
      </c>
    </row>
    <row r="50" spans="1:27" s="98" customFormat="1" ht="99" hidden="1" customHeight="1">
      <c r="A50" s="36"/>
      <c r="B50" s="97" t="str">
        <f>IF(A50="","",VLOOKUP(A50,様式1!$A$10:$E$59,4,0))</f>
        <v/>
      </c>
      <c r="C50" s="88" t="str">
        <f>IF(A50="","",VLOOKUP(A50,様式1!$A$10:$E$59,5,0))</f>
        <v/>
      </c>
      <c r="D50" s="17"/>
      <c r="E50" s="39"/>
      <c r="F50" s="92"/>
      <c r="G50" s="82" t="s">
        <v>122</v>
      </c>
      <c r="H50" s="82" t="s">
        <v>122</v>
      </c>
      <c r="I50" s="93"/>
      <c r="J50" s="94"/>
      <c r="K50" s="94"/>
      <c r="L50" s="84" t="s">
        <v>121</v>
      </c>
      <c r="M50" s="38"/>
      <c r="N50" s="38"/>
      <c r="O50" s="95">
        <f t="shared" si="4"/>
        <v>0</v>
      </c>
      <c r="P50" s="17"/>
      <c r="Q50" s="37"/>
      <c r="R50" s="92"/>
      <c r="S50" s="82" t="s">
        <v>122</v>
      </c>
      <c r="T50" s="82" t="s">
        <v>122</v>
      </c>
      <c r="U50" s="93"/>
      <c r="V50" s="94"/>
      <c r="W50" s="94"/>
      <c r="X50" s="84" t="s">
        <v>121</v>
      </c>
      <c r="Y50" s="96"/>
      <c r="Z50" s="96"/>
      <c r="AA50" s="95">
        <f t="shared" si="5"/>
        <v>0</v>
      </c>
    </row>
    <row r="51" spans="1:27" s="98" customFormat="1" ht="99" hidden="1" customHeight="1">
      <c r="A51" s="36"/>
      <c r="B51" s="97" t="str">
        <f>IF(A51="","",VLOOKUP(A51,様式1!$A$10:$E$59,4,0))</f>
        <v/>
      </c>
      <c r="C51" s="88" t="str">
        <f>IF(A51="","",VLOOKUP(A51,様式1!$A$10:$E$59,5,0))</f>
        <v/>
      </c>
      <c r="D51" s="17"/>
      <c r="E51" s="39"/>
      <c r="F51" s="92"/>
      <c r="G51" s="82" t="s">
        <v>122</v>
      </c>
      <c r="H51" s="82" t="s">
        <v>122</v>
      </c>
      <c r="I51" s="93"/>
      <c r="J51" s="94"/>
      <c r="K51" s="94"/>
      <c r="L51" s="84" t="s">
        <v>121</v>
      </c>
      <c r="M51" s="38"/>
      <c r="N51" s="38"/>
      <c r="O51" s="95">
        <f t="shared" si="4"/>
        <v>0</v>
      </c>
      <c r="P51" s="17"/>
      <c r="Q51" s="37"/>
      <c r="R51" s="92"/>
      <c r="S51" s="82" t="s">
        <v>122</v>
      </c>
      <c r="T51" s="82" t="s">
        <v>122</v>
      </c>
      <c r="U51" s="93"/>
      <c r="V51" s="94"/>
      <c r="W51" s="94"/>
      <c r="X51" s="84" t="s">
        <v>121</v>
      </c>
      <c r="Y51" s="96"/>
      <c r="Z51" s="96"/>
      <c r="AA51" s="95">
        <f t="shared" si="5"/>
        <v>0</v>
      </c>
    </row>
    <row r="52" spans="1:27" s="98" customFormat="1" ht="99" hidden="1" customHeight="1">
      <c r="A52" s="36"/>
      <c r="B52" s="97" t="str">
        <f>IF(A52="","",VLOOKUP(A52,様式1!$A$10:$E$59,4,0))</f>
        <v/>
      </c>
      <c r="C52" s="88" t="str">
        <f>IF(A52="","",VLOOKUP(A52,様式1!$A$10:$E$59,5,0))</f>
        <v/>
      </c>
      <c r="D52" s="17"/>
      <c r="E52" s="39"/>
      <c r="F52" s="92"/>
      <c r="G52" s="82" t="s">
        <v>122</v>
      </c>
      <c r="H52" s="82" t="s">
        <v>122</v>
      </c>
      <c r="I52" s="93"/>
      <c r="J52" s="94"/>
      <c r="K52" s="94"/>
      <c r="L52" s="84" t="s">
        <v>121</v>
      </c>
      <c r="M52" s="38"/>
      <c r="N52" s="38"/>
      <c r="O52" s="95">
        <f t="shared" si="4"/>
        <v>0</v>
      </c>
      <c r="P52" s="17"/>
      <c r="Q52" s="37"/>
      <c r="R52" s="92"/>
      <c r="S52" s="82" t="s">
        <v>122</v>
      </c>
      <c r="T52" s="82" t="s">
        <v>122</v>
      </c>
      <c r="U52" s="93"/>
      <c r="V52" s="94"/>
      <c r="W52" s="94"/>
      <c r="X52" s="84" t="s">
        <v>121</v>
      </c>
      <c r="Y52" s="96"/>
      <c r="Z52" s="96"/>
      <c r="AA52" s="95">
        <f t="shared" si="5"/>
        <v>0</v>
      </c>
    </row>
    <row r="53" spans="1:27" s="98" customFormat="1" ht="99" hidden="1" customHeight="1">
      <c r="A53" s="36"/>
      <c r="B53" s="97" t="str">
        <f>IF(A53="","",VLOOKUP(A53,様式1!$A$10:$E$59,4,0))</f>
        <v/>
      </c>
      <c r="C53" s="88" t="str">
        <f>IF(A53="","",VLOOKUP(A53,様式1!$A$10:$E$59,5,0))</f>
        <v/>
      </c>
      <c r="D53" s="17"/>
      <c r="E53" s="39"/>
      <c r="F53" s="92"/>
      <c r="G53" s="82" t="s">
        <v>122</v>
      </c>
      <c r="H53" s="82" t="s">
        <v>122</v>
      </c>
      <c r="I53" s="93"/>
      <c r="J53" s="94"/>
      <c r="K53" s="94"/>
      <c r="L53" s="84" t="s">
        <v>121</v>
      </c>
      <c r="M53" s="38"/>
      <c r="N53" s="38"/>
      <c r="O53" s="95">
        <f t="shared" si="4"/>
        <v>0</v>
      </c>
      <c r="P53" s="17"/>
      <c r="Q53" s="37"/>
      <c r="R53" s="92"/>
      <c r="S53" s="82" t="s">
        <v>122</v>
      </c>
      <c r="T53" s="82" t="s">
        <v>122</v>
      </c>
      <c r="U53" s="93"/>
      <c r="V53" s="94"/>
      <c r="W53" s="94"/>
      <c r="X53" s="84" t="s">
        <v>121</v>
      </c>
      <c r="Y53" s="96"/>
      <c r="Z53" s="96"/>
      <c r="AA53" s="95">
        <f t="shared" si="5"/>
        <v>0</v>
      </c>
    </row>
    <row r="54" spans="1:27" s="98" customFormat="1" ht="99" hidden="1" customHeight="1">
      <c r="A54" s="36"/>
      <c r="B54" s="97" t="str">
        <f>IF(A54="","",VLOOKUP(A54,様式1!$A$10:$E$59,4,0))</f>
        <v/>
      </c>
      <c r="C54" s="88" t="str">
        <f>IF(A54="","",VLOOKUP(A54,様式1!$A$10:$E$59,5,0))</f>
        <v/>
      </c>
      <c r="D54" s="17"/>
      <c r="E54" s="39"/>
      <c r="F54" s="92"/>
      <c r="G54" s="82" t="s">
        <v>122</v>
      </c>
      <c r="H54" s="82" t="s">
        <v>122</v>
      </c>
      <c r="I54" s="93"/>
      <c r="J54" s="94"/>
      <c r="K54" s="94"/>
      <c r="L54" s="84" t="s">
        <v>121</v>
      </c>
      <c r="M54" s="38"/>
      <c r="N54" s="38"/>
      <c r="O54" s="95">
        <f t="shared" si="4"/>
        <v>0</v>
      </c>
      <c r="P54" s="17"/>
      <c r="Q54" s="37"/>
      <c r="R54" s="92"/>
      <c r="S54" s="82" t="s">
        <v>122</v>
      </c>
      <c r="T54" s="82" t="s">
        <v>122</v>
      </c>
      <c r="U54" s="93"/>
      <c r="V54" s="94"/>
      <c r="W54" s="94"/>
      <c r="X54" s="84" t="s">
        <v>121</v>
      </c>
      <c r="Y54" s="96"/>
      <c r="Z54" s="96"/>
      <c r="AA54" s="95">
        <f t="shared" si="5"/>
        <v>0</v>
      </c>
    </row>
    <row r="55" spans="1:27" s="98" customFormat="1" ht="99" hidden="1" customHeight="1">
      <c r="A55" s="36"/>
      <c r="B55" s="97" t="str">
        <f>IF(A55="","",VLOOKUP(A55,様式1!$A$10:$E$59,4,0))</f>
        <v/>
      </c>
      <c r="C55" s="88" t="str">
        <f>IF(A55="","",VLOOKUP(A55,様式1!$A$10:$E$59,5,0))</f>
        <v/>
      </c>
      <c r="D55" s="17"/>
      <c r="E55" s="39"/>
      <c r="F55" s="92"/>
      <c r="G55" s="82" t="s">
        <v>122</v>
      </c>
      <c r="H55" s="82" t="s">
        <v>122</v>
      </c>
      <c r="I55" s="93"/>
      <c r="J55" s="94"/>
      <c r="K55" s="94"/>
      <c r="L55" s="84" t="s">
        <v>121</v>
      </c>
      <c r="M55" s="38"/>
      <c r="N55" s="38"/>
      <c r="O55" s="95">
        <f t="shared" si="4"/>
        <v>0</v>
      </c>
      <c r="P55" s="17"/>
      <c r="Q55" s="37"/>
      <c r="R55" s="92"/>
      <c r="S55" s="82" t="s">
        <v>122</v>
      </c>
      <c r="T55" s="82" t="s">
        <v>122</v>
      </c>
      <c r="U55" s="93"/>
      <c r="V55" s="94"/>
      <c r="W55" s="94"/>
      <c r="X55" s="84" t="s">
        <v>121</v>
      </c>
      <c r="Y55" s="96"/>
      <c r="Z55" s="96"/>
      <c r="AA55" s="95">
        <f t="shared" si="5"/>
        <v>0</v>
      </c>
    </row>
    <row r="56" spans="1:27" s="98" customFormat="1" ht="99" hidden="1" customHeight="1">
      <c r="A56" s="36"/>
      <c r="B56" s="97" t="str">
        <f>IF(A56="","",VLOOKUP(A56,様式1!$A$10:$E$59,4,0))</f>
        <v/>
      </c>
      <c r="C56" s="88" t="str">
        <f>IF(A56="","",VLOOKUP(A56,様式1!$A$10:$E$59,5,0))</f>
        <v/>
      </c>
      <c r="D56" s="17"/>
      <c r="E56" s="39"/>
      <c r="F56" s="92"/>
      <c r="G56" s="82" t="s">
        <v>122</v>
      </c>
      <c r="H56" s="82" t="s">
        <v>122</v>
      </c>
      <c r="I56" s="93"/>
      <c r="J56" s="94"/>
      <c r="K56" s="94"/>
      <c r="L56" s="84" t="s">
        <v>121</v>
      </c>
      <c r="M56" s="38"/>
      <c r="N56" s="38"/>
      <c r="O56" s="95">
        <f t="shared" si="4"/>
        <v>0</v>
      </c>
      <c r="P56" s="17"/>
      <c r="Q56" s="37"/>
      <c r="R56" s="92"/>
      <c r="S56" s="82" t="s">
        <v>122</v>
      </c>
      <c r="T56" s="82" t="s">
        <v>122</v>
      </c>
      <c r="U56" s="93"/>
      <c r="V56" s="94"/>
      <c r="W56" s="94"/>
      <c r="X56" s="84" t="s">
        <v>121</v>
      </c>
      <c r="Y56" s="96"/>
      <c r="Z56" s="96"/>
      <c r="AA56" s="95">
        <f t="shared" si="5"/>
        <v>0</v>
      </c>
    </row>
    <row r="57" spans="1:27" s="98" customFormat="1" ht="99" hidden="1" customHeight="1">
      <c r="A57" s="36"/>
      <c r="B57" s="97" t="str">
        <f>IF(A57="","",VLOOKUP(A57,様式1!$A$10:$E$59,4,0))</f>
        <v/>
      </c>
      <c r="C57" s="88" t="str">
        <f>IF(A57="","",VLOOKUP(A57,様式1!$A$10:$E$59,5,0))</f>
        <v/>
      </c>
      <c r="D57" s="17"/>
      <c r="E57" s="39"/>
      <c r="F57" s="92"/>
      <c r="G57" s="82" t="s">
        <v>122</v>
      </c>
      <c r="H57" s="82" t="s">
        <v>122</v>
      </c>
      <c r="I57" s="93"/>
      <c r="J57" s="94"/>
      <c r="K57" s="94"/>
      <c r="L57" s="84" t="s">
        <v>121</v>
      </c>
      <c r="M57" s="38"/>
      <c r="N57" s="38"/>
      <c r="O57" s="95">
        <f t="shared" si="4"/>
        <v>0</v>
      </c>
      <c r="P57" s="17"/>
      <c r="Q57" s="37"/>
      <c r="R57" s="92"/>
      <c r="S57" s="82" t="s">
        <v>122</v>
      </c>
      <c r="T57" s="82" t="s">
        <v>122</v>
      </c>
      <c r="U57" s="93"/>
      <c r="V57" s="94"/>
      <c r="W57" s="94"/>
      <c r="X57" s="84" t="s">
        <v>121</v>
      </c>
      <c r="Y57" s="96"/>
      <c r="Z57" s="96"/>
      <c r="AA57" s="95">
        <f t="shared" si="5"/>
        <v>0</v>
      </c>
    </row>
    <row r="58" spans="1:27" s="98" customFormat="1" ht="99" hidden="1" customHeight="1">
      <c r="A58" s="36"/>
      <c r="B58" s="97" t="str">
        <f>IF(A58="","",VLOOKUP(A58,様式1!$A$10:$E$59,4,0))</f>
        <v/>
      </c>
      <c r="C58" s="88" t="str">
        <f>IF(A58="","",VLOOKUP(A58,様式1!$A$10:$E$59,5,0))</f>
        <v/>
      </c>
      <c r="D58" s="17"/>
      <c r="E58" s="39"/>
      <c r="F58" s="92"/>
      <c r="G58" s="82" t="s">
        <v>122</v>
      </c>
      <c r="H58" s="82" t="s">
        <v>122</v>
      </c>
      <c r="I58" s="93"/>
      <c r="J58" s="94"/>
      <c r="K58" s="94"/>
      <c r="L58" s="84" t="s">
        <v>121</v>
      </c>
      <c r="M58" s="38"/>
      <c r="N58" s="38"/>
      <c r="O58" s="95">
        <f t="shared" si="2"/>
        <v>0</v>
      </c>
      <c r="P58" s="17"/>
      <c r="Q58" s="37"/>
      <c r="R58" s="92"/>
      <c r="S58" s="82" t="s">
        <v>122</v>
      </c>
      <c r="T58" s="82" t="s">
        <v>122</v>
      </c>
      <c r="U58" s="93"/>
      <c r="V58" s="94"/>
      <c r="W58" s="94"/>
      <c r="X58" s="84" t="s">
        <v>121</v>
      </c>
      <c r="Y58" s="96"/>
      <c r="Z58" s="96"/>
      <c r="AA58" s="95">
        <f t="shared" si="3"/>
        <v>0</v>
      </c>
    </row>
    <row r="61" spans="1:27">
      <c r="E61" s="35"/>
      <c r="F61" s="35"/>
      <c r="G61" s="35"/>
      <c r="H61" s="35"/>
      <c r="I61" s="35"/>
      <c r="J61" s="35"/>
      <c r="K61" s="35"/>
      <c r="L61" s="35"/>
      <c r="M61" s="35"/>
      <c r="N61" s="35"/>
      <c r="O61" s="35"/>
      <c r="P61" s="35"/>
      <c r="Q61" s="35"/>
      <c r="R61" s="35"/>
      <c r="S61" s="35"/>
      <c r="T61" s="35"/>
      <c r="U61" s="35"/>
      <c r="V61" s="35"/>
      <c r="W61" s="35"/>
      <c r="X61" s="35"/>
      <c r="Y61" s="35"/>
      <c r="Z61" s="35"/>
      <c r="AA61" s="35"/>
    </row>
    <row r="67" spans="13:27">
      <c r="M67" s="34"/>
      <c r="N67" s="34"/>
      <c r="O67" s="34"/>
      <c r="Y67" s="34"/>
      <c r="Z67" s="34"/>
      <c r="AA67" s="34"/>
    </row>
    <row r="68" spans="13:27">
      <c r="M68" s="34"/>
      <c r="N68" s="34"/>
      <c r="O68" s="34"/>
      <c r="Y68" s="34"/>
      <c r="Z68" s="34"/>
      <c r="AA68" s="34"/>
    </row>
    <row r="69" spans="13:27">
      <c r="M69" s="34"/>
      <c r="N69" s="34"/>
      <c r="O69" s="34"/>
      <c r="Y69" s="34"/>
      <c r="Z69" s="34"/>
      <c r="AA69" s="34"/>
    </row>
    <row r="70" spans="13:27">
      <c r="M70" s="34"/>
      <c r="N70" s="34"/>
      <c r="O70" s="34"/>
      <c r="Y70" s="34"/>
      <c r="Z70" s="34"/>
      <c r="AA70" s="34"/>
    </row>
  </sheetData>
  <sheetProtection selectLockedCells="1"/>
  <autoFilter ref="A6:AA64"/>
  <mergeCells count="18">
    <mergeCell ref="Y5:AA5"/>
    <mergeCell ref="C4:C6"/>
    <mergeCell ref="D5:D6"/>
    <mergeCell ref="E5:E6"/>
    <mergeCell ref="D4:O4"/>
    <mergeCell ref="P5:P6"/>
    <mergeCell ref="Q5:Q6"/>
    <mergeCell ref="P4:AA4"/>
    <mergeCell ref="A2:X2"/>
    <mergeCell ref="A4:A6"/>
    <mergeCell ref="M5:O5"/>
    <mergeCell ref="X5:X6"/>
    <mergeCell ref="F5:F6"/>
    <mergeCell ref="G5:K5"/>
    <mergeCell ref="R5:R6"/>
    <mergeCell ref="S5:W5"/>
    <mergeCell ref="L5:L6"/>
    <mergeCell ref="B4:B6"/>
  </mergeCells>
  <phoneticPr fontId="5"/>
  <pageMargins left="0.70866141732283472" right="0.70866141732283472" top="0.74803149606299213" bottom="0.74803149606299213" header="0.31496062992125984" footer="0.31496062992125984"/>
  <pageSetup paperSize="8" scale="55"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'リスト（編集不可）'!$N$4:$N$22</xm:f>
          </x14:formula1>
          <xm:sqref>D8:D58 P7:P58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O49"/>
  <sheetViews>
    <sheetView workbookViewId="0">
      <selection activeCell="H12" sqref="H11:H12"/>
    </sheetView>
  </sheetViews>
  <sheetFormatPr defaultColWidth="9" defaultRowHeight="13.5"/>
  <cols>
    <col min="1" max="1" width="2.375" customWidth="1"/>
    <col min="2" max="2" width="20.625" style="7" customWidth="1"/>
    <col min="3" max="3" width="2.375" customWidth="1"/>
    <col min="4" max="4" width="20.625" style="7" customWidth="1"/>
    <col min="5" max="5" width="2.375" customWidth="1"/>
    <col min="6" max="6" width="20.625" style="6" customWidth="1"/>
    <col min="7" max="7" width="2.375" customWidth="1"/>
    <col min="8" max="8" width="20.625" style="7" customWidth="1"/>
    <col min="9" max="9" width="2.375" customWidth="1"/>
    <col min="10" max="10" width="26.75" style="7" customWidth="1"/>
    <col min="11" max="11" width="2.375" customWidth="1"/>
    <col min="12" max="12" width="20.625" style="7" customWidth="1"/>
    <col min="13" max="13" width="2.375" customWidth="1"/>
    <col min="14" max="14" width="37.875" style="7" customWidth="1"/>
    <col min="15" max="16384" width="9" style="7"/>
  </cols>
  <sheetData>
    <row r="1" spans="1:15" s="21" customFormat="1">
      <c r="A1"/>
      <c r="B1" s="23" t="s">
        <v>92</v>
      </c>
      <c r="C1"/>
      <c r="D1" s="22" t="s">
        <v>8</v>
      </c>
      <c r="E1"/>
      <c r="F1" s="11" t="s">
        <v>71</v>
      </c>
      <c r="G1"/>
      <c r="H1" s="11" t="s">
        <v>94</v>
      </c>
      <c r="I1"/>
      <c r="J1" s="11" t="s">
        <v>68</v>
      </c>
      <c r="K1"/>
      <c r="L1" s="11" t="s">
        <v>97</v>
      </c>
      <c r="M1"/>
      <c r="N1" s="21" t="s">
        <v>145</v>
      </c>
    </row>
    <row r="2" spans="1:15" ht="24.75" customHeight="1">
      <c r="B2" s="28" t="s">
        <v>111</v>
      </c>
      <c r="D2" s="26" t="s">
        <v>9</v>
      </c>
      <c r="F2" s="6" t="s">
        <v>72</v>
      </c>
      <c r="H2" s="9" t="s">
        <v>63</v>
      </c>
      <c r="J2" s="6" t="s">
        <v>110</v>
      </c>
      <c r="L2" s="6" t="s">
        <v>167</v>
      </c>
      <c r="N2" s="21" t="s">
        <v>178</v>
      </c>
      <c r="O2" s="7" t="s">
        <v>159</v>
      </c>
    </row>
    <row r="3" spans="1:15" ht="24.75" customHeight="1">
      <c r="B3" s="9" t="s">
        <v>112</v>
      </c>
      <c r="D3" s="24" t="s">
        <v>10</v>
      </c>
      <c r="F3" s="27" t="s">
        <v>73</v>
      </c>
      <c r="H3" s="9" t="s">
        <v>95</v>
      </c>
      <c r="J3" s="6" t="s">
        <v>65</v>
      </c>
      <c r="L3" s="6" t="s">
        <v>168</v>
      </c>
      <c r="N3" s="21" t="s">
        <v>179</v>
      </c>
      <c r="O3" s="7" t="s">
        <v>159</v>
      </c>
    </row>
    <row r="4" spans="1:15" ht="24.75" customHeight="1">
      <c r="B4" s="28" t="s">
        <v>113</v>
      </c>
      <c r="D4" s="24" t="s">
        <v>11</v>
      </c>
      <c r="F4" s="30" t="s">
        <v>103</v>
      </c>
      <c r="H4" s="9" t="s">
        <v>64</v>
      </c>
      <c r="J4" s="6" t="s">
        <v>66</v>
      </c>
      <c r="L4" s="6"/>
      <c r="N4" s="7" t="s">
        <v>146</v>
      </c>
      <c r="O4" s="7" t="s">
        <v>159</v>
      </c>
    </row>
    <row r="5" spans="1:15" ht="24.75" customHeight="1">
      <c r="B5" s="9" t="s">
        <v>114</v>
      </c>
      <c r="D5" s="24" t="s">
        <v>12</v>
      </c>
      <c r="F5" s="29" t="s">
        <v>74</v>
      </c>
      <c r="H5" s="9" t="s">
        <v>96</v>
      </c>
      <c r="J5" s="6" t="s">
        <v>55</v>
      </c>
      <c r="L5" s="6"/>
      <c r="N5" s="7" t="s">
        <v>147</v>
      </c>
      <c r="O5" s="7" t="s">
        <v>159</v>
      </c>
    </row>
    <row r="6" spans="1:15" ht="24.75" customHeight="1">
      <c r="B6" s="28" t="s">
        <v>115</v>
      </c>
      <c r="D6" s="24" t="s">
        <v>13</v>
      </c>
      <c r="F6" s="30" t="s">
        <v>75</v>
      </c>
      <c r="H6" s="9" t="s">
        <v>3</v>
      </c>
      <c r="J6" s="6" t="s">
        <v>56</v>
      </c>
      <c r="L6" s="6"/>
      <c r="N6" s="7" t="s">
        <v>148</v>
      </c>
      <c r="O6" s="7" t="s">
        <v>159</v>
      </c>
    </row>
    <row r="7" spans="1:15" ht="24.75" customHeight="1">
      <c r="B7" s="9" t="s">
        <v>116</v>
      </c>
      <c r="D7" s="24" t="s">
        <v>14</v>
      </c>
      <c r="F7" s="27" t="s">
        <v>165</v>
      </c>
      <c r="H7" s="9" t="s">
        <v>4</v>
      </c>
      <c r="J7" s="6" t="s">
        <v>57</v>
      </c>
      <c r="L7" s="6"/>
      <c r="N7" s="7" t="s">
        <v>149</v>
      </c>
      <c r="O7" s="7" t="s">
        <v>159</v>
      </c>
    </row>
    <row r="8" spans="1:15" ht="24.75" customHeight="1">
      <c r="B8" s="28" t="s">
        <v>117</v>
      </c>
      <c r="D8" s="25" t="s">
        <v>15</v>
      </c>
      <c r="F8" s="30" t="s">
        <v>164</v>
      </c>
      <c r="H8" s="9" t="s">
        <v>102</v>
      </c>
      <c r="J8" s="6" t="s">
        <v>58</v>
      </c>
      <c r="L8" s="6"/>
      <c r="N8" s="7" t="s">
        <v>150</v>
      </c>
      <c r="O8" s="7" t="s">
        <v>159</v>
      </c>
    </row>
    <row r="9" spans="1:15" ht="24.75" customHeight="1">
      <c r="B9" s="9" t="s">
        <v>118</v>
      </c>
      <c r="D9" s="26" t="s">
        <v>16</v>
      </c>
      <c r="F9" s="29" t="s">
        <v>104</v>
      </c>
      <c r="H9" s="9" t="s">
        <v>5</v>
      </c>
      <c r="J9" s="6" t="s">
        <v>175</v>
      </c>
      <c r="L9" s="6"/>
      <c r="N9" s="7" t="s">
        <v>180</v>
      </c>
      <c r="O9" s="7" t="s">
        <v>159</v>
      </c>
    </row>
    <row r="10" spans="1:15" ht="24.75" customHeight="1">
      <c r="B10" s="28" t="s">
        <v>119</v>
      </c>
      <c r="D10" s="26" t="s">
        <v>17</v>
      </c>
      <c r="F10" s="6" t="s">
        <v>76</v>
      </c>
      <c r="H10" s="9"/>
      <c r="J10" s="6" t="s">
        <v>60</v>
      </c>
      <c r="L10" s="6"/>
      <c r="N10" s="7" t="s">
        <v>151</v>
      </c>
      <c r="O10" s="7" t="s">
        <v>159</v>
      </c>
    </row>
    <row r="11" spans="1:15" ht="24.75" customHeight="1">
      <c r="B11" s="9"/>
      <c r="D11" s="26" t="s">
        <v>18</v>
      </c>
      <c r="F11" s="29" t="s">
        <v>108</v>
      </c>
      <c r="J11" s="6" t="s">
        <v>61</v>
      </c>
      <c r="L11" s="6"/>
      <c r="N11" s="7" t="s">
        <v>152</v>
      </c>
      <c r="O11" s="7" t="s">
        <v>159</v>
      </c>
    </row>
    <row r="12" spans="1:15" ht="24.75" customHeight="1">
      <c r="B12" s="9"/>
      <c r="D12" s="26" t="s">
        <v>19</v>
      </c>
      <c r="F12" s="30" t="s">
        <v>105</v>
      </c>
      <c r="J12" s="6" t="s">
        <v>62</v>
      </c>
      <c r="L12" s="6"/>
      <c r="N12" s="7" t="s">
        <v>153</v>
      </c>
      <c r="O12" s="7" t="s">
        <v>159</v>
      </c>
    </row>
    <row r="13" spans="1:15" ht="24.75" customHeight="1">
      <c r="B13" s="9"/>
      <c r="D13" s="26" t="s">
        <v>20</v>
      </c>
      <c r="F13" s="29" t="s">
        <v>106</v>
      </c>
      <c r="J13" s="6" t="s">
        <v>176</v>
      </c>
      <c r="L13" s="6"/>
      <c r="N13" s="7" t="s">
        <v>154</v>
      </c>
      <c r="O13" s="7" t="s">
        <v>159</v>
      </c>
    </row>
    <row r="14" spans="1:15" ht="24.75" customHeight="1">
      <c r="B14" s="9"/>
      <c r="D14" s="26" t="s">
        <v>21</v>
      </c>
      <c r="F14" s="30" t="s">
        <v>107</v>
      </c>
      <c r="H14" s="9"/>
      <c r="J14" s="7" t="s">
        <v>177</v>
      </c>
      <c r="L14" s="6"/>
      <c r="N14" s="7" t="s">
        <v>155</v>
      </c>
      <c r="O14" s="7" t="s">
        <v>159</v>
      </c>
    </row>
    <row r="15" spans="1:15" ht="24.75" customHeight="1">
      <c r="B15" s="9"/>
      <c r="D15" s="26" t="s">
        <v>22</v>
      </c>
      <c r="H15" s="9"/>
      <c r="J15" s="6" t="s">
        <v>59</v>
      </c>
      <c r="L15" s="6"/>
      <c r="N15" s="7" t="s">
        <v>3</v>
      </c>
      <c r="O15" s="7" t="s">
        <v>159</v>
      </c>
    </row>
    <row r="16" spans="1:15" ht="24.75" customHeight="1">
      <c r="B16" s="9"/>
      <c r="D16" s="26" t="s">
        <v>23</v>
      </c>
      <c r="H16" s="9"/>
      <c r="J16" s="6"/>
      <c r="L16" s="6"/>
      <c r="N16" s="7" t="s">
        <v>4</v>
      </c>
    </row>
    <row r="17" spans="2:14" ht="24.75" customHeight="1">
      <c r="B17" s="9"/>
      <c r="D17" s="26" t="s">
        <v>139</v>
      </c>
      <c r="H17" s="9"/>
      <c r="J17" s="6"/>
      <c r="L17" s="6"/>
      <c r="N17" s="7" t="s">
        <v>5</v>
      </c>
    </row>
    <row r="18" spans="2:14" ht="24.75" customHeight="1">
      <c r="B18" s="9"/>
      <c r="D18" s="26" t="s">
        <v>24</v>
      </c>
      <c r="H18" s="9"/>
      <c r="J18" s="6"/>
      <c r="L18" s="6"/>
      <c r="N18" s="10" t="s">
        <v>181</v>
      </c>
    </row>
    <row r="19" spans="2:14" ht="24.75" customHeight="1">
      <c r="B19" s="9"/>
      <c r="D19" s="25" t="s">
        <v>25</v>
      </c>
      <c r="H19" s="9"/>
      <c r="J19" s="6"/>
      <c r="L19" s="6"/>
      <c r="N19" s="10" t="s">
        <v>156</v>
      </c>
    </row>
    <row r="20" spans="2:14" ht="24.75" customHeight="1">
      <c r="B20" s="9"/>
      <c r="D20" s="25" t="s">
        <v>26</v>
      </c>
      <c r="H20" s="9"/>
      <c r="J20" s="6"/>
      <c r="L20" s="6"/>
      <c r="N20" s="10" t="s">
        <v>157</v>
      </c>
    </row>
    <row r="21" spans="2:14" ht="24.75" customHeight="1">
      <c r="B21" s="9"/>
      <c r="D21" s="25" t="s">
        <v>27</v>
      </c>
      <c r="H21" s="9"/>
      <c r="J21" s="6"/>
      <c r="L21" s="6"/>
      <c r="N21" s="10" t="s">
        <v>182</v>
      </c>
    </row>
    <row r="22" spans="2:14" ht="24.75" customHeight="1">
      <c r="B22" s="9"/>
      <c r="D22" s="25" t="s">
        <v>28</v>
      </c>
      <c r="H22" s="9"/>
      <c r="J22" s="6"/>
      <c r="L22" s="6"/>
      <c r="N22" s="10" t="s">
        <v>158</v>
      </c>
    </row>
    <row r="23" spans="2:14" ht="24.75" customHeight="1">
      <c r="B23" s="9"/>
      <c r="D23" s="26" t="s">
        <v>29</v>
      </c>
      <c r="H23" s="9"/>
      <c r="J23" s="6"/>
      <c r="L23" s="6"/>
    </row>
    <row r="24" spans="2:14" ht="24.75" customHeight="1">
      <c r="B24" s="9"/>
      <c r="D24" s="26" t="s">
        <v>30</v>
      </c>
      <c r="H24" s="9"/>
      <c r="J24" s="6"/>
      <c r="L24" s="6"/>
    </row>
    <row r="25" spans="2:14" ht="24.75" customHeight="1">
      <c r="B25" s="9"/>
      <c r="D25" s="26" t="s">
        <v>31</v>
      </c>
      <c r="H25" s="9"/>
      <c r="J25" s="6"/>
      <c r="L25" s="6"/>
    </row>
    <row r="26" spans="2:14" ht="24.75" customHeight="1">
      <c r="B26" s="9"/>
      <c r="D26" s="25" t="s">
        <v>32</v>
      </c>
      <c r="H26" s="9"/>
      <c r="J26" s="6"/>
      <c r="L26" s="6"/>
    </row>
    <row r="27" spans="2:14" ht="24.75" customHeight="1">
      <c r="B27" s="9"/>
      <c r="D27" s="25" t="s">
        <v>33</v>
      </c>
      <c r="H27" s="9"/>
      <c r="J27" s="6"/>
      <c r="L27" s="6"/>
    </row>
    <row r="28" spans="2:14" ht="24.75" customHeight="1">
      <c r="B28" s="9"/>
      <c r="D28" s="25" t="s">
        <v>34</v>
      </c>
      <c r="H28" s="9"/>
      <c r="J28" s="6"/>
      <c r="L28" s="6"/>
    </row>
    <row r="29" spans="2:14" ht="24.75" customHeight="1">
      <c r="B29" s="9"/>
      <c r="D29" s="25" t="s">
        <v>35</v>
      </c>
      <c r="H29" s="9"/>
      <c r="J29" s="6"/>
      <c r="L29" s="6"/>
    </row>
    <row r="30" spans="2:14" ht="24.75" customHeight="1">
      <c r="B30" s="9"/>
      <c r="D30" s="25" t="s">
        <v>36</v>
      </c>
      <c r="H30" s="9"/>
      <c r="J30" s="6"/>
      <c r="L30" s="6"/>
    </row>
    <row r="31" spans="2:14" ht="24.75" customHeight="1">
      <c r="B31" s="9"/>
      <c r="D31" s="25" t="s">
        <v>37</v>
      </c>
      <c r="H31" s="9"/>
      <c r="J31" s="6"/>
      <c r="L31" s="6"/>
    </row>
    <row r="32" spans="2:14" ht="24.75" customHeight="1">
      <c r="B32" s="9"/>
      <c r="D32" s="26" t="s">
        <v>38</v>
      </c>
      <c r="H32" s="9"/>
      <c r="J32" s="6"/>
      <c r="L32" s="6"/>
    </row>
    <row r="33" spans="2:12" ht="24.75" customHeight="1">
      <c r="B33" s="9"/>
      <c r="D33" s="26" t="s">
        <v>39</v>
      </c>
      <c r="H33" s="9"/>
      <c r="J33" s="6"/>
      <c r="L33" s="6"/>
    </row>
    <row r="34" spans="2:12" ht="24.75" customHeight="1">
      <c r="B34" s="9"/>
      <c r="D34" s="26" t="s">
        <v>40</v>
      </c>
      <c r="H34" s="9"/>
      <c r="J34" s="6"/>
      <c r="L34" s="6"/>
    </row>
    <row r="35" spans="2:12" ht="24.75" customHeight="1">
      <c r="B35" s="9"/>
      <c r="D35" s="26" t="s">
        <v>41</v>
      </c>
      <c r="H35" s="9"/>
      <c r="J35" s="6"/>
      <c r="L35" s="6"/>
    </row>
    <row r="36" spans="2:12" ht="24.75" customHeight="1">
      <c r="B36" s="9"/>
      <c r="D36" s="26" t="s">
        <v>42</v>
      </c>
      <c r="H36" s="9"/>
      <c r="J36" s="6"/>
      <c r="L36" s="6"/>
    </row>
    <row r="37" spans="2:12" ht="24.75" customHeight="1">
      <c r="B37" s="9"/>
      <c r="D37" s="26" t="s">
        <v>43</v>
      </c>
      <c r="H37" s="9"/>
      <c r="J37" s="6"/>
      <c r="L37" s="6"/>
    </row>
    <row r="38" spans="2:12" ht="24.75" customHeight="1">
      <c r="B38" s="9"/>
      <c r="D38" s="26" t="s">
        <v>44</v>
      </c>
      <c r="H38" s="9"/>
      <c r="J38" s="6"/>
      <c r="L38" s="6"/>
    </row>
    <row r="39" spans="2:12" ht="24.75" customHeight="1">
      <c r="B39" s="9"/>
      <c r="D39" s="26" t="s">
        <v>45</v>
      </c>
      <c r="H39" s="9"/>
      <c r="J39" s="6"/>
      <c r="L39" s="6"/>
    </row>
    <row r="40" spans="2:12" ht="24.75" customHeight="1">
      <c r="B40" s="9"/>
      <c r="D40" s="26" t="s">
        <v>46</v>
      </c>
      <c r="H40" s="9"/>
      <c r="J40" s="6"/>
      <c r="L40" s="6"/>
    </row>
    <row r="41" spans="2:12" ht="24.75" customHeight="1">
      <c r="B41" s="9"/>
      <c r="D41" s="25" t="s">
        <v>47</v>
      </c>
      <c r="H41" s="9"/>
      <c r="J41" s="6"/>
      <c r="L41" s="6"/>
    </row>
    <row r="42" spans="2:12" ht="24.75" customHeight="1">
      <c r="B42" s="9"/>
      <c r="D42" s="24" t="s">
        <v>48</v>
      </c>
      <c r="H42" s="9"/>
      <c r="J42" s="6"/>
      <c r="L42" s="6"/>
    </row>
    <row r="43" spans="2:12" ht="24.75" customHeight="1">
      <c r="B43" s="9"/>
      <c r="D43" s="24" t="s">
        <v>49</v>
      </c>
      <c r="H43" s="9"/>
      <c r="J43" s="6"/>
      <c r="L43" s="6"/>
    </row>
    <row r="44" spans="2:12" ht="24.75" customHeight="1">
      <c r="B44" s="9"/>
      <c r="D44" s="24" t="s">
        <v>50</v>
      </c>
      <c r="H44" s="6"/>
      <c r="J44" s="6"/>
      <c r="L44" s="6"/>
    </row>
    <row r="45" spans="2:12" ht="24.75" customHeight="1">
      <c r="B45" s="9"/>
      <c r="D45" s="24" t="s">
        <v>51</v>
      </c>
      <c r="H45" s="6"/>
      <c r="J45" s="6"/>
      <c r="L45" s="6"/>
    </row>
    <row r="46" spans="2:12" ht="24.75" customHeight="1">
      <c r="B46" s="9"/>
      <c r="D46" s="24" t="s">
        <v>52</v>
      </c>
      <c r="H46" s="6"/>
      <c r="J46" s="6"/>
      <c r="L46" s="6"/>
    </row>
    <row r="47" spans="2:12" ht="24.75" customHeight="1">
      <c r="B47" s="9"/>
      <c r="D47" s="24" t="s">
        <v>53</v>
      </c>
      <c r="H47" s="6"/>
      <c r="J47" s="6"/>
      <c r="L47" s="6"/>
    </row>
    <row r="48" spans="2:12" ht="24.75" customHeight="1">
      <c r="B48" s="9"/>
      <c r="D48" s="26" t="s">
        <v>54</v>
      </c>
      <c r="H48" s="6"/>
      <c r="L48" s="6"/>
    </row>
    <row r="49" spans="2:2" ht="30" customHeight="1">
      <c r="B49" s="8"/>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5BF072E33824BA948A3E7C4ED2917" ma:contentTypeVersion="16" ma:contentTypeDescription="新しいドキュメントを作成します。" ma:contentTypeScope="" ma:versionID="88171b25353b093843b57af8494a3a79">
  <xsd:schema xmlns:xsd="http://www.w3.org/2001/XMLSchema" xmlns:xs="http://www.w3.org/2001/XMLSchema" xmlns:p="http://schemas.microsoft.com/office/2006/metadata/properties" xmlns:ns2="b21417d4-3f15-4d6f-a6f7-6be84206b7c2" xmlns:ns3="f64a651d-62e0-4d4f-83e2-4e87fd44fa6c" targetNamespace="http://schemas.microsoft.com/office/2006/metadata/properties" ma:root="true" ma:fieldsID="eaa8e8dff6d8cbdaa447ce5beb152c30" ns2:_="" ns3:_="">
    <xsd:import namespace="b21417d4-3f15-4d6f-a6f7-6be84206b7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TaxCatchAll"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417d4-3f15-4d6f-a6f7-6be84206b7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3b27f7-4398-4346-91db-902ec88adb10}"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21417d4-3f15-4d6f-a6f7-6be84206b7c2" xsi:nil="true"/>
    <lcf76f155ced4ddcb4097134ff3c332f xmlns="b21417d4-3f15-4d6f-a6f7-6be84206b7c2">
      <Terms xmlns="http://schemas.microsoft.com/office/infopath/2007/PartnerControls"/>
    </lcf76f155ced4ddcb4097134ff3c332f>
    <TaxCatchAll xmlns="f64a651d-62e0-4d4f-83e2-4e87fd44fa6c" xsi:nil="true"/>
  </documentManagement>
</p:properties>
</file>

<file path=customXml/itemProps1.xml><?xml version="1.0" encoding="utf-8"?>
<ds:datastoreItem xmlns:ds="http://schemas.openxmlformats.org/officeDocument/2006/customXml" ds:itemID="{3439E978-7E57-4C84-A316-503DE5922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417d4-3f15-4d6f-a6f7-6be84206b7c2"/>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4E83CA-0711-422D-A020-6105E2B41B93}">
  <ds:schemaRefs>
    <ds:schemaRef ds:uri="http://schemas.microsoft.com/sharepoint/v3/contenttype/forms"/>
  </ds:schemaRefs>
</ds:datastoreItem>
</file>

<file path=customXml/itemProps3.xml><?xml version="1.0" encoding="utf-8"?>
<ds:datastoreItem xmlns:ds="http://schemas.openxmlformats.org/officeDocument/2006/customXml" ds:itemID="{5E343E2F-7003-4F90-B631-B94475F00F1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21417d4-3f15-4d6f-a6f7-6be84206b7c2"/>
    <ds:schemaRef ds:uri="http://purl.org/dc/terms/"/>
    <ds:schemaRef ds:uri="f64a651d-62e0-4d4f-83e2-4e87fd44fa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様式1</vt:lpstr>
      <vt:lpstr>様式２</vt:lpstr>
      <vt:lpstr>様式４</vt:lpstr>
      <vt:lpstr>リスト（編集不可）</vt:lpstr>
      <vt:lpstr>様式1!Print_Area</vt:lpstr>
      <vt:lpstr>様式２!Print_Area</vt:lpstr>
      <vt:lpstr>様式４!Print_Area</vt:lpstr>
      <vt:lpstr>沖縄総合事務局</vt:lpstr>
      <vt:lpstr>関東農政局</vt:lpstr>
      <vt:lpstr>局名</vt:lpstr>
      <vt:lpstr>近畿農政局</vt:lpstr>
      <vt:lpstr>九州農政局</vt:lpstr>
      <vt:lpstr>作物区分</vt:lpstr>
      <vt:lpstr>施設区分</vt:lpstr>
      <vt:lpstr>取組主体の種類</vt:lpstr>
      <vt:lpstr>新規区分</vt:lpstr>
      <vt:lpstr>中国四国農政局</vt:lpstr>
      <vt:lpstr>東海農政局</vt:lpstr>
      <vt:lpstr>東北農政局</vt:lpstr>
      <vt:lpstr>北海道農政事務所</vt:lpstr>
      <vt:lpstr>北陸農政局</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1700525</cp:lastModifiedBy>
  <cp:lastPrinted>2025-05-02T12:57:26Z</cp:lastPrinted>
  <dcterms:created xsi:type="dcterms:W3CDTF">2006-01-30T04:29:12Z</dcterms:created>
  <dcterms:modified xsi:type="dcterms:W3CDTF">2025-05-07T02:37:04Z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0x0101000355BF072E33824BA948A3E7C4ED2917</vt:lpwstr>
  </property>
  <property fmtid="{D5CDD505-2E9C-101B-9397-08002B2CF9AE}" pid="3" name="MediaServiceImageTags">
    <vt:lpwstr/>
  </property>
</Properties>
</file>