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002650\Desktop\"/>
    </mc:Choice>
  </mc:AlternateContent>
  <xr:revisionPtr revIDLastSave="0" documentId="13_ncr:1_{2DAE7EC5-31F4-42F0-A7F3-E72717A1595B}"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BW34" i="10"/>
  <c r="BW35" i="10" s="1"/>
  <c r="BW36" i="10" s="1"/>
  <c r="BW37" i="10" s="1"/>
  <c r="BW38" i="10" s="1"/>
  <c r="BW39" i="10" s="1"/>
  <c r="BW40" i="10" s="1"/>
  <c r="C34" i="10"/>
  <c r="CO34" i="10" l="1"/>
  <c r="CO35" i="10" s="1"/>
  <c r="CO36" i="10" s="1"/>
  <c r="CO37" i="10" s="1"/>
  <c r="CO38" i="10" s="1"/>
  <c r="C35" i="10"/>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 r="BE35" i="10" s="1"/>
</calcChain>
</file>

<file path=xl/sharedStrings.xml><?xml version="1.0" encoding="utf-8"?>
<sst xmlns="http://schemas.openxmlformats.org/spreadsheetml/2006/main" count="1069" uniqueCount="609">
  <si>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</si>
  <si>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</si>
  <si>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</si>
  <si>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</si>
  <si>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</si>
  <si>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</si>
  <si>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</si>
  <si>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</si>
  <si>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</si>
  <si>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</si>
  <si>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</si>
  <si>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</si>
  <si>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</si>
  <si>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</si>
  <si>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</si>
  <si>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</si>
  <si>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</si>
  <si>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</si>
  <si>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</si>
  <si>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</si>
  <si>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</si>
  <si>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</si>
  <si>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</si>
  <si>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</si>
  <si>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</si>
  <si>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</si>
  <si>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</si>
  <si>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</si>
  <si>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</si>
  <si>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</si>
  <si>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</si>
  <si>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</si>
  <si>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</si>
  <si>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</si>
  <si>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</si>
  <si>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</si>
  <si>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</si>
  <si>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</si>
  <si>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</si>
  <si>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</si>
  <si>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</si>
  <si>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</si>
  <si>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</si>
  <si>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</si>
  <si>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</si>
  <si>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</si>
  <si>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</si>
  <si>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</si>
  <si>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</si>
  <si>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</si>
  <si>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</si>
  <si>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</si>
  <si>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</si>
  <si>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</si>
  <si>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</si>
  <si>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</si>
  <si>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</si>
  <si>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</si>
  <si>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</si>
  <si>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</si>
  <si>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</si>
  <si>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</si>
  <si>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</si>
  <si>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</si>
  <si>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</si>
  <si>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</si>
  <si>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</si>
  <si>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</si>
  <si>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</si>
  <si>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</si>
  <si>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</si>
  <si>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</si>
  <si>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</si>
  <si>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</si>
  <si>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</si>
  <si>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</si>
  <si>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</si>
  <si>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</si>
  <si>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</si>
  <si>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</si>
  <si>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</si>
  <si>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</si>
  <si>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</si>
  <si>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</si>
  <si>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</si>
  <si>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</si>
  <si>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</si>
  <si>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</si>
  <si>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</si>
  <si>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</si>
  <si>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</si>
  <si>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</si>
  <si>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</si>
  <si>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</si>
  <si>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</si>
  <si>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</si>
  <si>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</si>
  <si>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</si>
  <si>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</si>
  <si>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</si>
  <si>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</si>
  <si>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</si>
  <si>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</si>
  <si>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</si>
  <si>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</si>
  <si>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</si>
  <si>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</si>
  <si>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</si>
  <si>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</si>
  <si>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</si>
  <si>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</si>
  <si>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</si>
  <si>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</si>
  <si>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</si>
  <si>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</si>
  <si>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</si>
  <si>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</si>
  <si>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</si>
  <si>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</si>
  <si>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</si>
  <si>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</si>
  <si>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</si>
  <si>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</si>
  <si>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</si>
  <si>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</si>
  <si>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</si>
  <si>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</si>
  <si>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</si>
  <si>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</si>
  <si>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</si>
  <si>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</si>
  <si>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</si>
  <si>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</si>
  <si>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</si>
  <si>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</si>
  <si>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</si>
  <si>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</si>
  <si>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</si>
  <si>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</si>
  <si>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</si>
  <si>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</si>
  <si>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</si>
  <si>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</si>
  <si>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</si>
  <si>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</si>
  <si>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</si>
  <si>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</si>
  <si>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</si>
  <si>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</si>
  <si>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</si>
  <si>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</si>
  <si>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</si>
  <si>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</si>
  <si>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</si>
  <si>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</si>
  <si>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</si>
  <si>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</si>
  <si>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</si>
  <si>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</si>
  <si>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</si>
  <si>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</si>
  <si>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</si>
  <si>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</si>
  <si>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</si>
  <si>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</si>
  <si>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</si>
  <si>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</si>
  <si>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</si>
  <si>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</si>
  <si>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</si>
  <si>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</si>
  <si>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</si>
  <si>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</si>
  <si>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</si>
  <si>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</si>
  <si>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</si>
  <si>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</si>
  <si>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</si>
  <si>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</si>
  <si>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</si>
  <si>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</si>
  <si>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</si>
  <si>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</si>
  <si>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</si>
  <si>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</si>
  <si>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</si>
  <si>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</si>
  <si>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</si>
  <si>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</si>
  <si>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</si>
  <si>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</si>
  <si>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</si>
  <si>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</si>
  <si>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</si>
  <si>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</si>
  <si>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</si>
  <si>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</si>
  <si>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</si>
  <si>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</si>
  <si>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</si>
  <si>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</si>
  <si>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</si>
  <si>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</si>
  <si>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</si>
  <si>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</si>
  <si>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</si>
  <si>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</si>
  <si>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</si>
  <si>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</si>
  <si>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</si>
  <si>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</si>
  <si>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</si>
  <si>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</si>
  <si>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</si>
  <si>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</si>
  <si>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</si>
  <si>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</si>
  <si>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</si>
  <si>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</si>
  <si>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</si>
  <si>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</si>
  <si>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</si>
  <si>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</si>
  <si>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</si>
  <si>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</si>
  <si>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</si>
  <si>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</si>
  <si>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</si>
  <si>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</si>
  <si>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</si>
  <si>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</si>
  <si>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</si>
  <si>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</si>
  <si>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</si>
  <si>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</si>
  <si>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</si>
  <si>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</si>
  <si>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</si>
  <si>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</si>
  <si>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</si>
  <si>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</si>
  <si>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</si>
  <si>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</si>
  <si>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</si>
  <si>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</si>
  <si>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</si>
  <si>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</si>
  <si>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</si>
  <si>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</si>
  <si>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</si>
  <si>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</si>
  <si>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</si>
  <si>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</si>
  <si>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</si>
  <si>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</si>
  <si>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</si>
  <si>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</si>
  <si>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</si>
  <si>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</si>
  <si>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</si>
  <si>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</si>
  <si>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</si>
  <si>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</si>
  <si>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</si>
  <si>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</si>
  <si>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</si>
  <si>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</si>
  <si>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</si>
  <si>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</si>
  <si>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</si>
  <si>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</si>
  <si>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</si>
  <si>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</si>
  <si>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</si>
  <si>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</si>
  <si>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</si>
  <si>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</si>
  <si>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</si>
  <si>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</si>
  <si>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</si>
  <si>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</si>
  <si>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</si>
  <si>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</si>
  <si>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</si>
  <si>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</si>
  <si>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</si>
  <si>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</si>
  <si>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</si>
  <si>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</si>
  <si>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</si>
  <si>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</si>
  <si>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</si>
  <si>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</si>
  <si>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</si>
  <si>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</si>
  <si>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</si>
  <si>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</si>
  <si>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</si>
  <si>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</si>
  <si>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</si>
  <si>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</si>
  <si>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</si>
  <si>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</si>
  <si>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</si>
  <si>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</si>
  <si>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</si>
  <si>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</si>
  <si>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</si>
  <si>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</si>
  <si>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</si>
  <si>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</si>
  <si>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</si>
  <si>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</si>
  <si>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</si>
  <si>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</si>
  <si>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</si>
  <si>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</si>
  <si>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</si>
  <si>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</si>
  <si>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</si>
  <si>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</si>
  <si>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</si>
  <si>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</si>
  <si>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</si>
  <si>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</si>
  <si>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</si>
  <si>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</si>
  <si>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</si>
  <si>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</si>
  <si>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</si>
  <si>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</si>
  <si>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</si>
  <si>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</si>
  <si>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</si>
  <si>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</si>
  <si>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</si>
  <si>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</si>
  <si>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</si>
  <si>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</si>
  <si>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</si>
  <si>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</si>
  <si>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</si>
  <si>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</si>
  <si>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</si>
  <si>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</si>
  <si>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</si>
  <si>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</si>
  <si>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</si>
  <si>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</si>
  <si>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</si>
  <si>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</si>
  <si>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</si>
  <si>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</si>
  <si>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</si>
  <si>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</si>
  <si>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</si>
  <si>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</si>
  <si>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</si>
  <si>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</si>
  <si>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</si>
  <si>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</si>
  <si>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</si>
  <si>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</si>
  <si>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</si>
  <si>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</si>
  <si>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</si>
  <si>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</si>
  <si>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</si>
  <si>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</si>
  <si>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</si>
  <si>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</si>
  <si>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</si>
  <si>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</si>
  <si>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</si>
  <si>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</si>
  <si>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</si>
  <si>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</si>
  <si>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</si>
  <si>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</si>
  <si>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</si>
  <si>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</si>
  <si>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</si>
  <si>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</si>
  <si>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</si>
  <si>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</si>
  <si>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</si>
  <si>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</si>
  <si>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</si>
  <si>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</si>
  <si>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</si>
  <si>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</si>
  <si>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</si>
  <si>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</si>
  <si>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</si>
  <si>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</si>
  <si>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</si>
  <si>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</si>
  <si>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</si>
  <si>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</si>
  <si>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</si>
  <si>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</si>
  <si>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</si>
  <si>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</si>
  <si>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</si>
  <si>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</si>
  <si>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</si>
  <si>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</si>
  <si>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</si>
  <si>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</si>
  <si>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</si>
  <si>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</si>
  <si>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</si>
  <si>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</si>
  <si>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農業集落排水処理施設事業特別会計</t>
    <phoneticPr fontId="5"/>
  </si>
  <si>
    <t>法非適用企業</t>
    <phoneticPr fontId="5"/>
  </si>
  <si>
    <t>公共浄化槽等整備推進事業特別会計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</si>
  <si>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</si>
  <si>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</si>
  <si>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</si>
  <si>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</si>
  <si>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</si>
  <si>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</si>
  <si>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</si>
  <si>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</si>
  <si>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</si>
  <si>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</si>
  <si>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</si>
  <si>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</si>
  <si>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</si>
  <si>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</si>
  <si>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</si>
  <si>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</si>
  <si>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</si>
  <si>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</si>
  <si>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</si>
  <si>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</si>
  <si>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</si>
  <si>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</si>
  <si>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</si>
  <si>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</si>
  <si>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</si>
  <si>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</si>
  <si>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</si>
  <si>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</si>
  <si>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</si>
  <si>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</si>
  <si>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</si>
  <si>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</si>
  <si>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</si>
  <si>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</si>
  <si>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</si>
  <si>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</si>
  <si>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</si>
  <si>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</si>
  <si>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</si>
  <si>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</si>
  <si>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</si>
  <si>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</si>
  <si>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</si>
  <si>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</si>
  <si>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</si>
  <si>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</si>
  <si>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</si>
  <si>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</si>
  <si>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</si>
  <si>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</si>
  <si>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</si>
  <si>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</si>
  <si>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</si>
  <si>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</si>
  <si>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</si>
  <si>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</si>
  <si>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</si>
  <si>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</si>
  <si>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</si>
  <si>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</si>
  <si>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</si>
  <si>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</si>
  <si>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</si>
  <si>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</si>
  <si>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</si>
  <si>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</si>
  <si>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</si>
  <si>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</si>
  <si>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</si>
  <si>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</si>
  <si>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</si>
  <si>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農業集落排水処理施設事業特別会計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</si>
  <si>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</si>
  <si>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</si>
  <si>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</si>
  <si>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</si>
  <si>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</si>
  <si>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</si>
  <si>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</si>
  <si>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</si>
  <si>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</si>
  <si>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</si>
  <si>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</si>
  <si>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</si>
  <si>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</si>
  <si>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</si>
  <si>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</si>
  <si>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</si>
  <si>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</si>
  <si>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</si>
  <si>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</si>
  <si>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</si>
  <si>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</si>
  <si>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</si>
  <si>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</si>
  <si>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</si>
  <si>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</si>
  <si>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</si>
  <si>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</si>
  <si>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</si>
  <si>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</si>
  <si>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</si>
  <si>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</si>
  <si>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</si>
  <si>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</si>
  <si>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</si>
  <si>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</si>
  <si>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</si>
  <si>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</si>
  <si>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</si>
  <si>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</si>
  <si>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</si>
  <si>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</si>
  <si>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</si>
  <si>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</si>
  <si>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</si>
  <si>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</si>
  <si>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</si>
  <si>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</si>
  <si>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</si>
  <si>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</si>
  <si>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</si>
  <si>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</si>
  <si>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</si>
  <si>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</si>
  <si>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</si>
  <si>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</si>
  <si>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</si>
  <si>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</si>
  <si>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</si>
  <si>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</si>
  <si>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</si>
  <si>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</si>
  <si>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</si>
  <si>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</si>
  <si>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</si>
  <si>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</si>
  <si>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</si>
  <si>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</si>
  <si>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</si>
  <si>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</si>
  <si>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</si>
  <si>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</si>
  <si>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</si>
  <si>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</si>
  <si>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</si>
  <si>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</si>
  <si>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</si>
  <si>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</si>
  <si>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</si>
  <si>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</si>
  <si>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</si>
  <si>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</si>
  <si>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</si>
  <si>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</si>
  <si>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</si>
  <si>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1.65</t>
  </si>
  <si>
    <t>▲ 1.32</t>
  </si>
  <si>
    <t>介護保険特別会計</t>
  </si>
  <si>
    <t>一般会計</t>
  </si>
  <si>
    <t>国民健康保険特別会計</t>
  </si>
  <si>
    <t>▲ 1.28</t>
  </si>
  <si>
    <t>▲ 0.15</t>
  </si>
  <si>
    <t>水道事業会計</t>
  </si>
  <si>
    <t>下水道事業会計</t>
  </si>
  <si>
    <t>後期高齢者医療特別会計</t>
  </si>
  <si>
    <t>農業集落排水処理施設事業特別会計</t>
  </si>
  <si>
    <t>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</si>
  <si>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</si>
  <si>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</si>
  <si>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</si>
  <si>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</si>
  <si>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</si>
  <si>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</si>
  <si>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</si>
  <si>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</si>
  <si>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八代市給食会</t>
    <rPh sb="0" eb="3">
      <t>ヤツシロシ</t>
    </rPh>
    <rPh sb="3" eb="6">
      <t>キュウショクカイ</t>
    </rPh>
    <phoneticPr fontId="2"/>
  </si>
  <si>
    <t>サンライフ八代</t>
    <rPh sb="5" eb="7">
      <t>ヤツシロ</t>
    </rPh>
    <phoneticPr fontId="2"/>
  </si>
  <si>
    <t>さかもと温泉センター</t>
    <rPh sb="4" eb="6">
      <t>オンセン</t>
    </rPh>
    <phoneticPr fontId="2"/>
  </si>
  <si>
    <t>いずみ</t>
  </si>
  <si>
    <t>東陽地区ふるさと公社</t>
    <rPh sb="0" eb="4">
      <t>トウヨウチク</t>
    </rPh>
    <rPh sb="8" eb="10">
      <t>コウシャ</t>
    </rPh>
    <phoneticPr fontId="2"/>
  </si>
  <si>
    <t>市有施設整備基金</t>
    <rPh sb="0" eb="4">
      <t>シユウシセツ</t>
    </rPh>
    <rPh sb="4" eb="6">
      <t>セイビ</t>
    </rPh>
    <rPh sb="6" eb="8">
      <t>キキン</t>
    </rPh>
    <phoneticPr fontId="5"/>
  </si>
  <si>
    <t>ふるさと八代元気づくり応援基金</t>
    <rPh sb="4" eb="6">
      <t>ヤツシロ</t>
    </rPh>
    <rPh sb="6" eb="8">
      <t>ゲンキ</t>
    </rPh>
    <rPh sb="11" eb="15">
      <t>オウエンキキン</t>
    </rPh>
    <phoneticPr fontId="2"/>
  </si>
  <si>
    <t>新型コロナウイルス感染症対策基金</t>
    <rPh sb="0" eb="2">
      <t>シンガタ</t>
    </rPh>
    <rPh sb="9" eb="12">
      <t>カンセンショウ</t>
    </rPh>
    <rPh sb="12" eb="14">
      <t>タイサク</t>
    </rPh>
    <rPh sb="14" eb="16">
      <t>キキン</t>
    </rPh>
    <phoneticPr fontId="2"/>
  </si>
  <si>
    <t>教育文化センター基金</t>
    <rPh sb="0" eb="2">
      <t>キョウイク</t>
    </rPh>
    <rPh sb="2" eb="4">
      <t>ブンカ</t>
    </rPh>
    <rPh sb="8" eb="10">
      <t>キキン</t>
    </rPh>
    <phoneticPr fontId="2"/>
  </si>
  <si>
    <t>国営八代平野土地改良事業負担金基金</t>
    <rPh sb="0" eb="2">
      <t>コクエイ</t>
    </rPh>
    <rPh sb="2" eb="6">
      <t>ヤツシロヘイヤ</t>
    </rPh>
    <rPh sb="6" eb="10">
      <t>トチカイリョウ</t>
    </rPh>
    <rPh sb="10" eb="12">
      <t>ジギョウ</t>
    </rPh>
    <rPh sb="12" eb="15">
      <t>フタンキン</t>
    </rPh>
    <rPh sb="15" eb="17">
      <t>キキン</t>
    </rPh>
    <phoneticPr fontId="2"/>
  </si>
  <si>
    <t>熊本県市町村総合事務組合</t>
    <rPh sb="0" eb="3">
      <t>クマモトケン</t>
    </rPh>
    <rPh sb="3" eb="6">
      <t>シチョウソン</t>
    </rPh>
    <rPh sb="6" eb="8">
      <t>ソウゴウ</t>
    </rPh>
    <rPh sb="8" eb="12">
      <t>ジムクミアイ</t>
    </rPh>
    <phoneticPr fontId="2"/>
  </si>
  <si>
    <t>氷川町及び八代市中学校組合</t>
    <rPh sb="0" eb="3">
      <t>ヒカワチョウ</t>
    </rPh>
    <rPh sb="3" eb="4">
      <t>オヨ</t>
    </rPh>
    <rPh sb="5" eb="8">
      <t>ヤツシロシ</t>
    </rPh>
    <rPh sb="8" eb="11">
      <t>チュウガッコウ</t>
    </rPh>
    <rPh sb="11" eb="13">
      <t>クミアイ</t>
    </rPh>
    <phoneticPr fontId="2"/>
  </si>
  <si>
    <t>八代広域行政事務組合</t>
    <rPh sb="0" eb="2">
      <t>ヤツシロ</t>
    </rPh>
    <rPh sb="2" eb="4">
      <t>コウイキ</t>
    </rPh>
    <rPh sb="4" eb="10">
      <t>ギョウセイジムクミアイ</t>
    </rPh>
    <phoneticPr fontId="2"/>
  </si>
  <si>
    <t>八代生活環境事務組合（一般会計）</t>
    <rPh sb="0" eb="2">
      <t>ヤツシロ</t>
    </rPh>
    <rPh sb="2" eb="6">
      <t>セイカツカンキョウ</t>
    </rPh>
    <rPh sb="6" eb="10">
      <t>ジムクミアイ</t>
    </rPh>
    <rPh sb="11" eb="15">
      <t>イッパンカイケイ</t>
    </rPh>
    <phoneticPr fontId="2"/>
  </si>
  <si>
    <t>八代生活環境事務組合（水道事業会計）</t>
    <rPh sb="11" eb="13">
      <t>スイドウ</t>
    </rPh>
    <rPh sb="13" eb="15">
      <t>ジギョウ</t>
    </rPh>
    <rPh sb="15" eb="17">
      <t>カイケイ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</si>
  <si>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9">
      <t>イッパンカイケイ</t>
    </rPh>
    <phoneticPr fontId="2"/>
  </si>
  <si>
    <t>熊本県後期高齢者医療広域連合（後期高齢者医療特別会計）</t>
    <rPh sb="15" eb="17">
      <t>コウキ</t>
    </rPh>
    <rPh sb="17" eb="20">
      <t>コウレイシャ</t>
    </rPh>
    <rPh sb="20" eb="22">
      <t>イリョウ</t>
    </rPh>
    <rPh sb="22" eb="24">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</si>
</sst>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62281</c:v>
                </c:pt>
                <c:pt idx="4">
                  <c:v>58940</c:v>
                </c:pt>
              </c:numCache>
            </c:numRef>
          </c:val>
          <c:smooth val="0"/>
          <c:extLst>
            <c:ext xmlns:c16="http://schemas.microsoft.com/office/drawing/2014/chart" uri="{C3380CC4-5D6E-409C-BE32-E72D297353CC}">
              <c16:uniqueId val="{00000000-A155-458B-910E-2EAA8336BA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114564</c:v>
                </c:pt>
                <c:pt idx="1">
                  <c:v>66845</c:v>
                </c:pt>
                <c:pt idx="2">
                  <c:v>58608</c:v>
                </c:pt>
                <c:pt idx="3">
                  <c:v>58154</c:v>
                </c:pt>
                <c:pt idx="4">
                  <c:v>45006</c:v>
                </c:pt>
              </c:numCache>
            </c:numRef>
          </c:val>
          <c:smooth val="0"/>
          <c:extLst>
            <c:ext xmlns:c16="http://schemas.microsoft.com/office/drawing/2014/chart" uri="{C3380CC4-5D6E-409C-BE32-E72D297353CC}">
              <c16:uniqueId val="{00000001-A155-458B-910E-2EAA8336BA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3.49</c:v>
                </c:pt>
                <c:pt idx="1">
                  <c:v>2.1800000000000002</c:v>
                </c:pt>
                <c:pt idx="2">
                  <c:v>3.9</c:v>
                </c:pt>
                <c:pt idx="3">
                  <c:v>4.46</c:v>
                </c:pt>
                <c:pt idx="4">
                  <c:v>4.53</c:v>
                </c:pt>
              </c:numCache>
            </c:numRef>
          </c:val>
          <c:extLst>
            <c:ext xmlns:c16="http://schemas.microsoft.com/office/drawing/2014/chart" uri="{C3380CC4-5D6E-409C-BE32-E72D297353CC}">
              <c16:uniqueId val="{00000000-6B86-4968-86A7-7BF908DB89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7.12</c:v>
                </c:pt>
                <c:pt idx="1">
                  <c:v>7.18</c:v>
                </c:pt>
                <c:pt idx="2">
                  <c:v>5.88</c:v>
                </c:pt>
                <c:pt idx="3">
                  <c:v>10.07</c:v>
                </c:pt>
                <c:pt idx="4">
                  <c:v>10.220000000000001</c:v>
                </c:pt>
              </c:numCache>
            </c:numRef>
          </c:val>
          <c:extLst>
            <c:ext xmlns:c16="http://schemas.microsoft.com/office/drawing/2014/chart" uri="{C3380CC4-5D6E-409C-BE32-E72D297353CC}">
              <c16:uniqueId val="{00000001-6B86-4968-86A7-7BF908DB89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-1.65</c:v>
                </c:pt>
                <c:pt idx="1">
                  <c:v>-1.32</c:v>
                </c:pt>
                <c:pt idx="2">
                  <c:v>0.66</c:v>
                </c:pt>
                <c:pt idx="3">
                  <c:v>5.0599999999999996</c:v>
                </c:pt>
                <c:pt idx="4">
                  <c:v>0.02</c:v>
                </c:pt>
              </c:numCache>
            </c:numRef>
          </c:val>
          <c:smooth val="0"/>
          <c:extLst>
            <c:ext xmlns:c16="http://schemas.microsoft.com/office/drawing/2014/chart" uri="{C3380CC4-5D6E-409C-BE32-E72D297353CC}">
              <c16:uniqueId val="{00000002-6B86-4968-86A7-7BF908DB89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0.06</c:v>
                </c:pt>
                <c:pt idx="4">
                  <c:v>#N/A</c:v>
                </c:pt>
                <c:pt idx="5">
                  <c:v>0.02</c:v>
                </c:pt>
                <c:pt idx="6">
                  <c:v>#N/A</c:v>
                </c:pt>
                <c:pt idx="7">
                  <c:v>0</c:v>
                </c:pt>
                <c:pt idx="8">
                  <c:v>#N/A</c:v>
                </c:pt>
                <c:pt idx="9">
                  <c:v>0</c:v>
                </c:pt>
              </c:numCache>
            </c:numRef>
          </c:val>
          <c:extLst>
            <c:ext xmlns:c16="http://schemas.microsoft.com/office/drawing/2014/chart" uri="{C3380CC4-5D6E-409C-BE32-E72D297353CC}">
              <c16:uniqueId val="{00000000-809E-4F0F-82DF-C3121E5464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9E-4F0F-82DF-C3121E54649F}"/>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9E-4F0F-82DF-C3121E54649F}"/>
            </c:ext>
          </c:extLst>
        </c:ser>
        <c:ser>
          <c:idx val="3"/>
          <c:order val="3"/>
          <c:tx>
            <c:strRef>
              <c:f>データシート!$A$30</c:f>
              <c:strCache>
                <c:ptCount val="1"/>
                <c:pt idx="0">
                  <c:v>農業集落排水処理施設事業特別会計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809E-4F0F-82DF-C3121E5464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0.11</c:v>
                </c:pt>
                <c:pt idx="8">
                  <c:v>#N/A</c:v>
                </c:pt>
                <c:pt idx="9">
                  <c:v>0.12</c:v>
                </c:pt>
              </c:numCache>
            </c:numRef>
          </c:val>
          <c:extLst>
            <c:ext xmlns:c16="http://schemas.microsoft.com/office/drawing/2014/chart" uri="{C3380CC4-5D6E-409C-BE32-E72D297353CC}">
              <c16:uniqueId val="{00000004-809E-4F0F-82DF-C3121E54649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1.58</c:v>
                </c:pt>
                <c:pt idx="2">
                  <c:v>#N/A</c:v>
                </c:pt>
                <c:pt idx="3">
                  <c:v>1.72</c:v>
                </c:pt>
                <c:pt idx="4">
                  <c:v>#N/A</c:v>
                </c:pt>
                <c:pt idx="5">
                  <c:v>1.73</c:v>
                </c:pt>
                <c:pt idx="6">
                  <c:v>#N/A</c:v>
                </c:pt>
                <c:pt idx="7">
                  <c:v>1.82</c:v>
                </c:pt>
                <c:pt idx="8">
                  <c:v>#N/A</c:v>
                </c:pt>
                <c:pt idx="9">
                  <c:v>1.4</c:v>
                </c:pt>
              </c:numCache>
            </c:numRef>
          </c:val>
          <c:extLst>
            <c:ext xmlns:c16="http://schemas.microsoft.com/office/drawing/2014/chart" uri="{C3380CC4-5D6E-409C-BE32-E72D297353CC}">
              <c16:uniqueId val="{00000005-809E-4F0F-82DF-C3121E54649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1.41</c:v>
                </c:pt>
                <c:pt idx="2">
                  <c:v>#N/A</c:v>
                </c:pt>
                <c:pt idx="3">
                  <c:v>1.59</c:v>
                </c:pt>
                <c:pt idx="4">
                  <c:v>#N/A</c:v>
                </c:pt>
                <c:pt idx="5">
                  <c:v>1.7</c:v>
                </c:pt>
                <c:pt idx="6">
                  <c:v>#N/A</c:v>
                </c:pt>
                <c:pt idx="7">
                  <c:v>1.91</c:v>
                </c:pt>
                <c:pt idx="8">
                  <c:v>#N/A</c:v>
                </c:pt>
                <c:pt idx="9">
                  <c:v>2.12</c:v>
                </c:pt>
              </c:numCache>
            </c:numRef>
          </c:val>
          <c:extLst>
            <c:ext xmlns:c16="http://schemas.microsoft.com/office/drawing/2014/chart" uri="{C3380CC4-5D6E-409C-BE32-E72D297353CC}">
              <c16:uniqueId val="{00000006-809E-4F0F-82DF-C3121E5464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1.28</c:v>
                </c:pt>
                <c:pt idx="1">
                  <c:v>#N/A</c:v>
                </c:pt>
                <c:pt idx="2">
                  <c:v>0.15</c:v>
                </c:pt>
                <c:pt idx="3">
                  <c:v>#N/A</c:v>
                </c:pt>
                <c:pt idx="4">
                  <c:v>#N/A</c:v>
                </c:pt>
                <c:pt idx="5">
                  <c:v>0.96</c:v>
                </c:pt>
                <c:pt idx="6">
                  <c:v>#N/A</c:v>
                </c:pt>
                <c:pt idx="7">
                  <c:v>2.0099999999999998</c:v>
                </c:pt>
                <c:pt idx="8">
                  <c:v>#N/A</c:v>
                </c:pt>
                <c:pt idx="9">
                  <c:v>2.13</c:v>
                </c:pt>
              </c:numCache>
            </c:numRef>
          </c:val>
          <c:extLst>
            <c:ext xmlns:c16="http://schemas.microsoft.com/office/drawing/2014/chart" uri="{C3380CC4-5D6E-409C-BE32-E72D297353CC}">
              <c16:uniqueId val="{00000007-809E-4F0F-82DF-C3121E5464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3.49</c:v>
                </c:pt>
                <c:pt idx="2">
                  <c:v>#N/A</c:v>
                </c:pt>
                <c:pt idx="3">
                  <c:v>2.1800000000000002</c:v>
                </c:pt>
                <c:pt idx="4">
                  <c:v>#N/A</c:v>
                </c:pt>
                <c:pt idx="5">
                  <c:v>3.89</c:v>
                </c:pt>
                <c:pt idx="6">
                  <c:v>#N/A</c:v>
                </c:pt>
                <c:pt idx="7">
                  <c:v>4.45</c:v>
                </c:pt>
                <c:pt idx="8">
                  <c:v>#N/A</c:v>
                </c:pt>
                <c:pt idx="9">
                  <c:v>4.5199999999999996</c:v>
                </c:pt>
              </c:numCache>
            </c:numRef>
          </c:val>
          <c:extLst>
            <c:ext xmlns:c16="http://schemas.microsoft.com/office/drawing/2014/chart" uri="{C3380CC4-5D6E-409C-BE32-E72D297353CC}">
              <c16:uniqueId val="{00000008-809E-4F0F-82DF-C3121E54649F}"/>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2.69</c:v>
                </c:pt>
                <c:pt idx="2">
                  <c:v>#N/A</c:v>
                </c:pt>
                <c:pt idx="3">
                  <c:v>3.89</c:v>
                </c:pt>
                <c:pt idx="4">
                  <c:v>#N/A</c:v>
                </c:pt>
                <c:pt idx="5">
                  <c:v>2.52</c:v>
                </c:pt>
                <c:pt idx="6">
                  <c:v>#N/A</c:v>
                </c:pt>
                <c:pt idx="7">
                  <c:v>3.52</c:v>
                </c:pt>
                <c:pt idx="8">
                  <c:v>#N/A</c:v>
                </c:pt>
                <c:pt idx="9">
                  <c:v>5.23</c:v>
                </c:pt>
              </c:numCache>
            </c:numRef>
          </c:val>
          <c:extLst>
            <c:ext xmlns:c16="http://schemas.microsoft.com/office/drawing/2014/chart" uri="{C3380CC4-5D6E-409C-BE32-E72D297353CC}">
              <c16:uniqueId val="{00000009-809E-4F0F-82DF-C3121E5464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5129</c:v>
                </c:pt>
                <c:pt idx="5">
                  <c:v>5107</c:v>
                </c:pt>
                <c:pt idx="8">
                  <c:v>5125</c:v>
                </c:pt>
                <c:pt idx="11">
                  <c:v>5215</c:v>
                </c:pt>
                <c:pt idx="14">
                  <c:v>5330</c:v>
                </c:pt>
              </c:numCache>
            </c:numRef>
          </c:val>
          <c:extLst>
            <c:ext xmlns:c16="http://schemas.microsoft.com/office/drawing/2014/chart" uri="{C3380CC4-5D6E-409C-BE32-E72D297353CC}">
              <c16:uniqueId val="{00000000-72C2-48E4-8C56-6EAF82B29C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C2-48E4-8C56-6EAF82B29C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121</c:v>
                </c:pt>
                <c:pt idx="3">
                  <c:v>113</c:v>
                </c:pt>
                <c:pt idx="6">
                  <c:v>104</c:v>
                </c:pt>
                <c:pt idx="9">
                  <c:v>108</c:v>
                </c:pt>
                <c:pt idx="12">
                  <c:v>97</c:v>
                </c:pt>
              </c:numCache>
            </c:numRef>
          </c:val>
          <c:extLst>
            <c:ext xmlns:c16="http://schemas.microsoft.com/office/drawing/2014/chart" uri="{C3380CC4-5D6E-409C-BE32-E72D297353CC}">
              <c16:uniqueId val="{00000002-72C2-48E4-8C56-6EAF82B29C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76</c:v>
                </c:pt>
                <c:pt idx="6">
                  <c:v>88</c:v>
                </c:pt>
                <c:pt idx="9">
                  <c:v>90</c:v>
                </c:pt>
                <c:pt idx="12">
                  <c:v>171</c:v>
                </c:pt>
              </c:numCache>
            </c:numRef>
          </c:val>
          <c:extLst>
            <c:ext xmlns:c16="http://schemas.microsoft.com/office/drawing/2014/chart" uri="{C3380CC4-5D6E-409C-BE32-E72D297353CC}">
              <c16:uniqueId val="{00000003-72C2-48E4-8C56-6EAF82B29C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1482</c:v>
                </c:pt>
                <c:pt idx="3">
                  <c:v>1363</c:v>
                </c:pt>
                <c:pt idx="6">
                  <c:v>1288</c:v>
                </c:pt>
                <c:pt idx="9">
                  <c:v>1298</c:v>
                </c:pt>
                <c:pt idx="12">
                  <c:v>1261</c:v>
                </c:pt>
              </c:numCache>
            </c:numRef>
          </c:val>
          <c:extLst>
            <c:ext xmlns:c16="http://schemas.microsoft.com/office/drawing/2014/chart" uri="{C3380CC4-5D6E-409C-BE32-E72D297353CC}">
              <c16:uniqueId val="{00000004-72C2-48E4-8C56-6EAF82B29C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C2-48E4-8C56-6EAF82B29C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C2-48E4-8C56-6EAF82B29C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6173</c:v>
                </c:pt>
                <c:pt idx="3">
                  <c:v>6183</c:v>
                </c:pt>
                <c:pt idx="6">
                  <c:v>6237</c:v>
                </c:pt>
                <c:pt idx="9">
                  <c:v>6345</c:v>
                </c:pt>
                <c:pt idx="12">
                  <c:v>6602</c:v>
                </c:pt>
              </c:numCache>
            </c:numRef>
          </c:val>
          <c:extLst>
            <c:ext xmlns:c16="http://schemas.microsoft.com/office/drawing/2014/chart" uri="{C3380CC4-5D6E-409C-BE32-E72D297353CC}">
              <c16:uniqueId val="{00000007-72C2-48E4-8C56-6EAF82B29C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2724</c:v>
                </c:pt>
                <c:pt idx="2">
                  <c:v>#N/A</c:v>
                </c:pt>
                <c:pt idx="3">
                  <c:v>#N/A</c:v>
                </c:pt>
                <c:pt idx="4">
                  <c:v>2628</c:v>
                </c:pt>
                <c:pt idx="5">
                  <c:v>#N/A</c:v>
                </c:pt>
                <c:pt idx="6">
                  <c:v>#N/A</c:v>
                </c:pt>
                <c:pt idx="7">
                  <c:v>2592</c:v>
                </c:pt>
                <c:pt idx="8">
                  <c:v>#N/A</c:v>
                </c:pt>
                <c:pt idx="9">
                  <c:v>#N/A</c:v>
                </c:pt>
                <c:pt idx="10">
                  <c:v>2626</c:v>
                </c:pt>
                <c:pt idx="11">
                  <c:v>#N/A</c:v>
                </c:pt>
                <c:pt idx="12">
                  <c:v>#N/A</c:v>
                </c:pt>
                <c:pt idx="13">
                  <c:v>2801</c:v>
                </c:pt>
                <c:pt idx="14">
                  <c:v>#N/A</c:v>
                </c:pt>
              </c:numCache>
            </c:numRef>
          </c:val>
          <c:smooth val="0"/>
          <c:extLst>
            <c:ext xmlns:c16="http://schemas.microsoft.com/office/drawing/2014/chart" uri="{C3380CC4-5D6E-409C-BE32-E72D297353CC}">
              <c16:uniqueId val="{00000008-72C2-48E4-8C56-6EAF82B29C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60861</c:v>
                </c:pt>
                <c:pt idx="5">
                  <c:v>63221</c:v>
                </c:pt>
                <c:pt idx="8">
                  <c:v>66646</c:v>
                </c:pt>
                <c:pt idx="11">
                  <c:v>74641</c:v>
                </c:pt>
                <c:pt idx="14">
                  <c:v>71021</c:v>
                </c:pt>
              </c:numCache>
            </c:numRef>
          </c:val>
          <c:extLst>
            <c:ext xmlns:c16="http://schemas.microsoft.com/office/drawing/2014/chart" uri="{C3380CC4-5D6E-409C-BE32-E72D297353CC}">
              <c16:uniqueId val="{00000000-295A-4D0D-A9A1-208869B694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796</c:v>
                </c:pt>
                <c:pt idx="5">
                  <c:v>681</c:v>
                </c:pt>
                <c:pt idx="8">
                  <c:v>554</c:v>
                </c:pt>
                <c:pt idx="11">
                  <c:v>541</c:v>
                </c:pt>
                <c:pt idx="14">
                  <c:v>538</c:v>
                </c:pt>
              </c:numCache>
            </c:numRef>
          </c:val>
          <c:extLst>
            <c:ext xmlns:c16="http://schemas.microsoft.com/office/drawing/2014/chart" uri="{C3380CC4-5D6E-409C-BE32-E72D297353CC}">
              <c16:uniqueId val="{00000001-295A-4D0D-A9A1-208869B694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9080</c:v>
                </c:pt>
                <c:pt idx="5">
                  <c:v>8819</c:v>
                </c:pt>
                <c:pt idx="8">
                  <c:v>8903</c:v>
                </c:pt>
                <c:pt idx="11">
                  <c:v>11045</c:v>
                </c:pt>
                <c:pt idx="14">
                  <c:v>12096</c:v>
                </c:pt>
              </c:numCache>
            </c:numRef>
          </c:val>
          <c:extLst>
            <c:ext xmlns:c16="http://schemas.microsoft.com/office/drawing/2014/chart" uri="{C3380CC4-5D6E-409C-BE32-E72D297353CC}">
              <c16:uniqueId val="{00000002-295A-4D0D-A9A1-208869B694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5A-4D0D-A9A1-208869B694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5A-4D0D-A9A1-208869B694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5-295A-4D0D-A9A1-208869B694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8771</c:v>
                </c:pt>
                <c:pt idx="3">
                  <c:v>9073</c:v>
                </c:pt>
                <c:pt idx="6">
                  <c:v>8947</c:v>
                </c:pt>
                <c:pt idx="9">
                  <c:v>8931</c:v>
                </c:pt>
                <c:pt idx="12">
                  <c:v>8670</c:v>
                </c:pt>
              </c:numCache>
            </c:numRef>
          </c:val>
          <c:extLst>
            <c:ext xmlns:c16="http://schemas.microsoft.com/office/drawing/2014/chart" uri="{C3380CC4-5D6E-409C-BE32-E72D297353CC}">
              <c16:uniqueId val="{00000006-295A-4D0D-A9A1-208869B694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837</c:v>
                </c:pt>
                <c:pt idx="3">
                  <c:v>794</c:v>
                </c:pt>
                <c:pt idx="6">
                  <c:v>729</c:v>
                </c:pt>
                <c:pt idx="9">
                  <c:v>792</c:v>
                </c:pt>
                <c:pt idx="12">
                  <c:v>697</c:v>
                </c:pt>
              </c:numCache>
            </c:numRef>
          </c:val>
          <c:extLst>
            <c:ext xmlns:c16="http://schemas.microsoft.com/office/drawing/2014/chart" uri="{C3380CC4-5D6E-409C-BE32-E72D297353CC}">
              <c16:uniqueId val="{00000007-295A-4D0D-A9A1-208869B694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17714</c:v>
                </c:pt>
                <c:pt idx="3">
                  <c:v>17248</c:v>
                </c:pt>
                <c:pt idx="6">
                  <c:v>16685</c:v>
                </c:pt>
                <c:pt idx="9">
                  <c:v>16072</c:v>
                </c:pt>
                <c:pt idx="12">
                  <c:v>14985</c:v>
                </c:pt>
              </c:numCache>
            </c:numRef>
          </c:val>
          <c:extLst>
            <c:ext xmlns:c16="http://schemas.microsoft.com/office/drawing/2014/chart" uri="{C3380CC4-5D6E-409C-BE32-E72D297353CC}">
              <c16:uniqueId val="{00000008-295A-4D0D-A9A1-208869B694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1026</c:v>
                </c:pt>
                <c:pt idx="3">
                  <c:v>1006</c:v>
                </c:pt>
                <c:pt idx="6">
                  <c:v>987</c:v>
                </c:pt>
                <c:pt idx="9">
                  <c:v>1070</c:v>
                </c:pt>
                <c:pt idx="12">
                  <c:v>1038</c:v>
                </c:pt>
              </c:numCache>
            </c:numRef>
          </c:val>
          <c:extLst>
            <c:ext xmlns:c16="http://schemas.microsoft.com/office/drawing/2014/chart" uri="{C3380CC4-5D6E-409C-BE32-E72D297353CC}">
              <c16:uniqueId val="{00000009-295A-4D0D-A9A1-208869B694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67927</c:v>
                </c:pt>
                <c:pt idx="3">
                  <c:v>71248</c:v>
                </c:pt>
                <c:pt idx="6">
                  <c:v>75515</c:v>
                </c:pt>
                <c:pt idx="9">
                  <c:v>85751</c:v>
                </c:pt>
                <c:pt idx="12">
                  <c:v>84056</c:v>
                </c:pt>
              </c:numCache>
            </c:numRef>
          </c:val>
          <c:extLst>
            <c:ext xmlns:c16="http://schemas.microsoft.com/office/drawing/2014/chart" uri="{C3380CC4-5D6E-409C-BE32-E72D297353CC}">
              <c16:uniqueId val="{0000000A-295A-4D0D-A9A1-208869B694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25540</c:v>
                </c:pt>
                <c:pt idx="2">
                  <c:v>#N/A</c:v>
                </c:pt>
                <c:pt idx="3">
                  <c:v>#N/A</c:v>
                </c:pt>
                <c:pt idx="4">
                  <c:v>26650</c:v>
                </c:pt>
                <c:pt idx="5">
                  <c:v>#N/A</c:v>
                </c:pt>
                <c:pt idx="6">
                  <c:v>#N/A</c:v>
                </c:pt>
                <c:pt idx="7">
                  <c:v>26762</c:v>
                </c:pt>
                <c:pt idx="8">
                  <c:v>#N/A</c:v>
                </c:pt>
                <c:pt idx="9">
                  <c:v>#N/A</c:v>
                </c:pt>
                <c:pt idx="10">
                  <c:v>26388</c:v>
                </c:pt>
                <c:pt idx="11">
                  <c:v>#N/A</c:v>
                </c:pt>
                <c:pt idx="12">
                  <c:v>#N/A</c:v>
                </c:pt>
                <c:pt idx="13">
                  <c:v>25791</c:v>
                </c:pt>
                <c:pt idx="14">
                  <c:v>#N/A</c:v>
                </c:pt>
              </c:numCache>
            </c:numRef>
          </c:val>
          <c:smooth val="0"/>
          <c:extLst>
            <c:ext xmlns:c16="http://schemas.microsoft.com/office/drawing/2014/chart" uri="{C3380CC4-5D6E-409C-BE32-E72D297353CC}">
              <c16:uniqueId val="{0000000B-295A-4D0D-A9A1-208869B694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1955</c:v>
                </c:pt>
                <c:pt idx="1">
                  <c:v>3455</c:v>
                </c:pt>
                <c:pt idx="2">
                  <c:v>3459</c:v>
                </c:pt>
              </c:numCache>
            </c:numRef>
          </c:val>
          <c:extLst>
            <c:ext xmlns:c16="http://schemas.microsoft.com/office/drawing/2014/chart" uri="{C3380CC4-5D6E-409C-BE32-E72D297353CC}">
              <c16:uniqueId val="{00000000-96F7-4C15-9C44-8E6D1BF3B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707</c:v>
                </c:pt>
                <c:pt idx="1">
                  <c:v>1908</c:v>
                </c:pt>
                <c:pt idx="2">
                  <c:v>3046</c:v>
                </c:pt>
              </c:numCache>
            </c:numRef>
          </c:val>
          <c:extLst>
            <c:ext xmlns:c16="http://schemas.microsoft.com/office/drawing/2014/chart" uri="{C3380CC4-5D6E-409C-BE32-E72D297353CC}">
              <c16:uniqueId val="{00000001-96F7-4C15-9C44-8E6D1BF3B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5722</c:v>
                </c:pt>
                <c:pt idx="1">
                  <c:v>5643</c:v>
                </c:pt>
                <c:pt idx="2">
                  <c:v>4963</c:v>
                </c:pt>
              </c:numCache>
            </c:numRef>
          </c:val>
          <c:extLst>
            <c:ext xmlns:c16="http://schemas.microsoft.com/office/drawing/2014/chart" uri="{C3380CC4-5D6E-409C-BE32-E72D297353CC}">
              <c16:uniqueId val="{00000002-96F7-4C15-9C44-8E6D1BF3B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環境センター建設に伴う元金償還の一部が令和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年度から開始されたことにより、元利償還金が増加しています。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今後も新庁舎建設や令和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月豪雨の災害復旧事業等により、元利償還金が大きく増加する予定であり、これまで以上に建設事業債の発行額を抑え、公債費の抑制を図ります。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地方債借入額を元金償還金を超えないように抑制したことで、一般会計等に係る地方債の現在高が減少しています。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公営企業債等繰入見込額は企業会計等の健全な財政運営により減少傾向にあるため、将来負担額の大幅な伸びを抑えることにつながっています。</a:t>
          </a:r>
        </a:p>
        <a:p>
          <a:r>
            <a:rPr kumimoji="1" lang="ja-JP" altLang="en-US" sz="1400">
              <a:latin typeface="ＭＳ ゴシック" pitchFamily="49" charset="-128"/>
              <a:ea typeface="ＭＳ ゴシック" pitchFamily="49" charset="-128"/>
            </a:rPr>
            <a:t>　充当可能財源等については、新八代駅前の開発の財源として、市有施設整備基金へ積み立てを行ったことにより、分子は減少しています。</a:t>
          </a:r>
        </a:p>
        <a:p>
          <a:r>
            <a:rPr kumimoji="1" lang="ja-JP" altLang="en-US" sz="1400">
              <a:latin typeface="ＭＳ ゴシック" pitchFamily="49" charset="-128"/>
              <a:ea typeface="ＭＳ ゴシック" pitchFamily="49" charset="-128"/>
            </a:rPr>
            <a:t>　新庁舎建設事業は令和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年度に完了しましたが、令和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月豪雨の災害復旧事業が続くため、引き続き有利な地方債を活用しながら、地方債発行額の抑制に努めるとともに、事業の見直しや充当可能財源の確保に努め、財政の健全化に取り組みます。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新八代駅前の開発に係る財源として、市有施設整備事業基金に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億円を積み立てたことが主な要因で、基金全体でみると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・中期財政計画において、まちづくり交流基金残高がなくなった後もイベント等の地域振興を継続して実施していくため、令和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年度に合併特例債を活用して新たに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億円の基金を造成する見込みです。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月豪雨の経験を踏まえ、災害時に迅速かつ柔軟な対応を行うため、基金の最低限度額を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億円と設定し、この金額を下回らないよう各事業の抜本的な見直しや施設の統廃合を進めるなどして、歳出削減に取り組みます。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は、新型コロナウイルス感染症の影響により国及び熊本県の融資制度を利用したものに対して金利負担分及び保証料の補助を行うため、新型コロナウイルス感染症対策地方創生臨時交付金より積み立てましたが、補助は最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年度末をもって廃止します。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・ふるさと納税の推進により、基金の原資となる寄附金の増加傾向が見込まれることから、各種まちづくり事業の財源として積極的に活用する見込みです。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　　　　　　　　　：市有施設の整備に要する経費の財源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　　：ふるさと納税制度による寄附金を財源とした、元気なまちづくり事業を推進する財源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　：新型コロナウイルス感染症の影響により売り上げが減少した中小事業者等で国及び熊本県の融資制度を利用した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ものに対して行う金利負担金及び保証料の補助に要する経費の財源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・教育文化センター基金　　　　　　　：教育文化センター建設に要する経費の財源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・国営八代平野土地改良事業負担金基金：国営八代土地改良事業負担金の支払に充てるための財源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・市有施設整備事業基金　　　　　　：新八代駅前の開発に係る財源として、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　：ふるさと納税の推進により寄附額が伸び、積立額が取崩額を上回ったことによる増加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・新型コロナウイルス感染症対策基金：新型コロナウイルス感染症対策の融資制度に係る利子補給の財源として、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　　　　　　　　：新八代駅前の開発の財源として、事業実施の際に取り崩す予定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　：ふるさと納税の推進により、寄附金が増加し、これを原資とした基金積立金が増加傾向にあることから、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各種まちづくり事業の財源として随時取り崩す予定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・新型コロナウイルス感染症対策基金：補助は最長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基金一括運用益を積み立てたことによる増加です。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年度以降の隔年に退職手当相当分として、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庁舎建設基金を廃止し、後年度の市債の償還に必要な財源を確保するため、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年度以降は、単年度償還額が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億円程度になることが見込まれることから、公債費の負担軽減を図るため、減債基金を取り崩して対応する予定です。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市民税の個人分、法人分は増加していますが、年々、生産年齢人口が減少しており、今後も大幅な増収は厳しい状況です。</a:t>
          </a:r>
        </a:p>
        <a:p>
          <a:r>
            <a:rPr kumimoji="1" lang="ja-JP" altLang="en-US" sz="1300">
              <a:latin typeface="ＭＳ Ｐゴシック" panose="020B0600070205080204" pitchFamily="50" charset="-128"/>
              <a:ea typeface="ＭＳ Ｐゴシック" panose="020B0600070205080204" pitchFamily="50" charset="-128"/>
            </a:rPr>
            <a:t>　公共施設の個別施設計画の策定や市税の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108857</xdr:rowOff>
    </xdr:from>
    <xdr:to>
      <xdr:col>15</xdr:col>
      <xdr:colOff>133350</xdr:colOff>
      <xdr:row>39</xdr:row>
      <xdr:rowOff>39007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地方交付税や臨時財政対策債の減少により、経常一般財源総額は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億円減少し、定年退職者増による人件費の増加や物価高騰等による物件費増加等により、経常一般財源充当経費が</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億円増加したことで、前年度と比べ、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ポイント上昇しております。</a:t>
          </a:r>
        </a:p>
        <a:p>
          <a:r>
            <a:rPr kumimoji="1" lang="ja-JP" altLang="en-US" sz="1300">
              <a:latin typeface="ＭＳ Ｐゴシック" panose="020B0600070205080204" pitchFamily="50" charset="-128"/>
              <a:ea typeface="ＭＳ Ｐゴシック" panose="020B0600070205080204" pitchFamily="50" charset="-128"/>
            </a:rPr>
            <a:t>　今後は、引き続き事業見直しを行い、経常経費の削減に努めます。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68</xdr:row>
      <xdr:rowOff>34572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6649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34572</xdr:rowOff>
    </xdr:from>
    <xdr:to>
      <xdr:col>24</xdr:col>
      <xdr:colOff>12700</xdr:colOff>
      <xdr:row>68</xdr:row>
      <xdr:rowOff>34572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9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62</xdr:row>
      <xdr:rowOff>17639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31967"/>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64</xdr:row>
      <xdr:rowOff>90311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31967"/>
          <a:ext cx="889000" cy="8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79022</xdr:rowOff>
    </xdr:from>
    <xdr:to>
      <xdr:col>19</xdr:col>
      <xdr:colOff>184150</xdr:colOff>
      <xdr:row>60</xdr:row>
      <xdr:rowOff>9172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19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165399</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28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90311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3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100895</xdr:rowOff>
    </xdr:from>
    <xdr:to>
      <xdr:col>15</xdr:col>
      <xdr:colOff>133350</xdr:colOff>
      <xdr:row>63</xdr:row>
      <xdr:rowOff>31045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41222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9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63500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167922</xdr:rowOff>
    </xdr:from>
    <xdr:to>
      <xdr:col>11</xdr:col>
      <xdr:colOff>82550</xdr:colOff>
      <xdr:row>63</xdr:row>
      <xdr:rowOff>98072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9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108249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111478</xdr:rowOff>
    </xdr:from>
    <xdr:to>
      <xdr:col>7</xdr:col>
      <xdr:colOff>31750</xdr:colOff>
      <xdr:row>62</xdr:row>
      <xdr:rowOff>41628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51805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138289</xdr:rowOff>
    </xdr:from>
    <xdr:to>
      <xdr:col>23</xdr:col>
      <xdr:colOff>184150</xdr:colOff>
      <xdr:row>62</xdr:row>
      <xdr:rowOff>68439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154816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39511</xdr:rowOff>
    </xdr:from>
    <xdr:to>
      <xdr:col>15</xdr:col>
      <xdr:colOff>133350</xdr:colOff>
      <xdr:row>64</xdr:row>
      <xdr:rowOff>141111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125888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定年退職者の増加により人件費は増加し、物件費においては、新庁舎開庁による光熱水費の増加、各管理施設の電気料高騰等もありましたが、令和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月豪雨関連事業が一部完了したことで、前年度と比べ低くなっています。</a:t>
          </a:r>
        </a:p>
        <a:p>
          <a:r>
            <a:rPr kumimoji="1" lang="ja-JP" altLang="en-US" sz="1300">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28184</xdr:rowOff>
    </xdr:from>
    <xdr:to>
      <xdr:col>23</xdr:col>
      <xdr:colOff>133350</xdr:colOff>
      <xdr:row>90</xdr:row>
      <xdr:rowOff>120224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87084"/>
          <a:ext cx="0" cy="14636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92301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5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120224</xdr:rowOff>
    </xdr:from>
    <xdr:to>
      <xdr:col>24</xdr:col>
      <xdr:colOff>12700</xdr:colOff>
      <xdr:row>90</xdr:row>
      <xdr:rowOff>120224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5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114561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3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28184</xdr:rowOff>
    </xdr:from>
    <xdr:to>
      <xdr:col>24</xdr:col>
      <xdr:colOff>12700</xdr:colOff>
      <xdr:row>82</xdr:row>
      <xdr:rowOff>28184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10505</xdr:rowOff>
    </xdr:from>
    <xdr:to>
      <xdr:col>23</xdr:col>
      <xdr:colOff>133350</xdr:colOff>
      <xdr:row>85</xdr:row>
      <xdr:rowOff>53191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412305"/>
          <a:ext cx="838200" cy="2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11346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756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39269</xdr:rowOff>
    </xdr:from>
    <xdr:to>
      <xdr:col>23</xdr:col>
      <xdr:colOff>184150</xdr:colOff>
      <xdr:row>86</xdr:row>
      <xdr:rowOff>140869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7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3076</xdr:rowOff>
    </xdr:from>
    <xdr:to>
      <xdr:col>19</xdr:col>
      <xdr:colOff>133350</xdr:colOff>
      <xdr:row>85</xdr:row>
      <xdr:rowOff>53191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04876"/>
          <a:ext cx="889000" cy="2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118146</xdr:rowOff>
    </xdr:from>
    <xdr:to>
      <xdr:col>19</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33073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77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140722</xdr:rowOff>
    </xdr:from>
    <xdr:to>
      <xdr:col>15</xdr:col>
      <xdr:colOff>82550</xdr:colOff>
      <xdr:row>84</xdr:row>
      <xdr:rowOff>3076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28172"/>
          <a:ext cx="8890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170969</xdr:rowOff>
    </xdr:from>
    <xdr:to>
      <xdr:col>15</xdr:col>
      <xdr:colOff>133350</xdr:colOff>
      <xdr:row>84</xdr:row>
      <xdr:rowOff>101119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85896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8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46718</xdr:rowOff>
    </xdr:from>
    <xdr:to>
      <xdr:col>11</xdr:col>
      <xdr:colOff>31750</xdr:colOff>
      <xdr:row>81</xdr:row>
      <xdr:rowOff>140722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120647</xdr:rowOff>
    </xdr:from>
    <xdr:to>
      <xdr:col>11</xdr:col>
      <xdr:colOff>82550</xdr:colOff>
      <xdr:row>83</xdr:row>
      <xdr:rowOff>50797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35574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51033</xdr:rowOff>
    </xdr:from>
    <xdr:to>
      <xdr:col>7</xdr:col>
      <xdr:colOff>31750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137410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131155</xdr:rowOff>
    </xdr:from>
    <xdr:to>
      <xdr:col>23</xdr:col>
      <xdr:colOff>184150</xdr:colOff>
      <xdr:row>84</xdr:row>
      <xdr:rowOff>61305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147682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2391</xdr:rowOff>
    </xdr:from>
    <xdr:to>
      <xdr:col>19</xdr:col>
      <xdr:colOff>184150</xdr:colOff>
      <xdr:row>85</xdr:row>
      <xdr:rowOff>103991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114168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4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123726</xdr:rowOff>
    </xdr:from>
    <xdr:to>
      <xdr:col>15</xdr:col>
      <xdr:colOff>133350</xdr:colOff>
      <xdr:row>84</xdr:row>
      <xdr:rowOff>53876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64053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89922</xdr:rowOff>
    </xdr:from>
    <xdr:to>
      <xdr:col>11</xdr:col>
      <xdr:colOff>82550</xdr:colOff>
      <xdr:row>82</xdr:row>
      <xdr:rowOff>20072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30249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167368</xdr:rowOff>
    </xdr:from>
    <xdr:to>
      <xdr:col>7</xdr:col>
      <xdr:colOff>31750</xdr:colOff>
      <xdr:row>81</xdr:row>
      <xdr:rowOff>97518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類似団体平均を下回る給与水準となっています。今後も国や県等との均衡を考慮しながら、引き続き給与水準の適正化に努めます。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131536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6179800" y="1395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83</xdr:row>
      <xdr:rowOff>29936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0189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29936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64407</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令和４年度は、令和２年７月豪雨災害からの復旧・復興、新型コロナウイルス対策、マイナンバー交付等の業務増加に伴う任期付職員の採用等により、前年比</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の増加となった。今後は令和５年３月に策定した八代市定員管理計画に基づき、市総合計画の重点戦略に掲げる重点取組等に必要な人員を確保するとともに、年齢構成の偏りの是正や専門的な職種の人材確保に重点を置きつつ、適正な定員管理に努めま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63</xdr:row>
      <xdr:rowOff>74083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58805"/>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98654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128905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92710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48471</xdr:rowOff>
    </xdr:from>
    <xdr:to>
      <xdr:col>68</xdr:col>
      <xdr:colOff>152400</xdr:colOff>
      <xdr:row>62</xdr:row>
      <xdr:rowOff>60537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135467</xdr:rowOff>
    </xdr:from>
    <xdr:to>
      <xdr:col>68</xdr:col>
      <xdr:colOff>203200</xdr:colOff>
      <xdr:row>61</xdr:row>
      <xdr:rowOff>65617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23283</xdr:rowOff>
    </xdr:from>
    <xdr:to>
      <xdr:col>81</xdr:col>
      <xdr:colOff>95250</xdr:colOff>
      <xdr:row>63</xdr:row>
      <xdr:rowOff>124883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166810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169121</xdr:rowOff>
    </xdr:from>
    <xdr:to>
      <xdr:col>64</xdr:col>
      <xdr:colOff>152400</xdr:colOff>
      <xdr:row>62</xdr:row>
      <xdr:rowOff>99271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84048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類似団体平均値及び熊本県平均値を上回っており、前年度と比較して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ポイント上昇しております。要因としては、環境センター建設の一部で据置期間が終了したことによるものです。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今後も、引き続き、新庁舎、災害復旧関連事業等の複数の大型事業の償還が重なることから、実質公債費比率は一時的に上昇する見込みです。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72753</xdr:rowOff>
    </xdr:from>
    <xdr:to>
      <xdr:col>81</xdr:col>
      <xdr:colOff>44450</xdr:colOff>
      <xdr:row>41</xdr:row>
      <xdr:rowOff>79647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022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72753</xdr:rowOff>
    </xdr:from>
    <xdr:to>
      <xdr:col>77</xdr:col>
      <xdr:colOff>44450</xdr:colOff>
      <xdr:row>41</xdr:row>
      <xdr:rowOff>86541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022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86541</xdr:rowOff>
    </xdr:from>
    <xdr:to>
      <xdr:col>72</xdr:col>
      <xdr:colOff>203200</xdr:colOff>
      <xdr:row>41</xdr:row>
      <xdr:rowOff>100330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1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134801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297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83094</xdr:rowOff>
    </xdr:from>
    <xdr:to>
      <xdr:col>68</xdr:col>
      <xdr:colOff>203200</xdr:colOff>
      <xdr:row>41</xdr:row>
      <xdr:rowOff>13244</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28847</xdr:rowOff>
    </xdr:from>
    <xdr:to>
      <xdr:col>81</xdr:col>
      <xdr:colOff>95250</xdr:colOff>
      <xdr:row>41</xdr:row>
      <xdr:rowOff>130447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924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21953</xdr:rowOff>
    </xdr:from>
    <xdr:to>
      <xdr:col>77</xdr:col>
      <xdr:colOff>95250</xdr:colOff>
      <xdr:row>41</xdr:row>
      <xdr:rowOff>123553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108330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ポイント低下しましたが、類似団体平均値及び熊本県平均値を大きく上回っています。</a:t>
          </a:r>
        </a:p>
        <a:p>
          <a:r>
            <a:rPr kumimoji="1" lang="ja-JP" altLang="en-US" sz="1300">
              <a:latin typeface="ＭＳ Ｐゴシック" panose="020B0600070205080204" pitchFamily="50" charset="-128"/>
              <a:ea typeface="ＭＳ Ｐゴシック" panose="020B0600070205080204" pitchFamily="50" charset="-128"/>
            </a:rPr>
            <a:t>　要因としては、新庁舎建設等の大型事業や令和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月豪雨による災害復旧事業の地方債の増加が挙げられます。</a:t>
          </a:r>
        </a:p>
        <a:p>
          <a:r>
            <a:rPr kumimoji="1" lang="ja-JP" altLang="en-US" sz="1300">
              <a:latin typeface="ＭＳ Ｐゴシック" panose="020B0600070205080204" pitchFamily="50" charset="-128"/>
              <a:ea typeface="ＭＳ Ｐゴシック" panose="020B0600070205080204" pitchFamily="50" charset="-128"/>
            </a:rPr>
            <a:t>　新庁舎建設事業は令和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したが、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90956</xdr:rowOff>
    </xdr:from>
    <xdr:to>
      <xdr:col>81</xdr:col>
      <xdr:colOff>44450</xdr:colOff>
      <xdr:row>19</xdr:row>
      <xdr:rowOff>93254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6179800" y="334850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154171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5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93254</xdr:rowOff>
    </xdr:from>
    <xdr:to>
      <xdr:col>77</xdr:col>
      <xdr:colOff>44450</xdr:colOff>
      <xdr:row>19</xdr:row>
      <xdr:rowOff>143813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5290800" y="335080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143813</xdr:rowOff>
    </xdr:from>
    <xdr:to>
      <xdr:col>72</xdr:col>
      <xdr:colOff>203200</xdr:colOff>
      <xdr:row>19</xdr:row>
      <xdr:rowOff>157601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4401800" y="34013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58118</xdr:rowOff>
    </xdr:from>
    <xdr:to>
      <xdr:col>73</xdr:col>
      <xdr:colOff>44450</xdr:colOff>
      <xdr:row>16</xdr:row>
      <xdr:rowOff>159718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169895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104745</xdr:rowOff>
    </xdr:from>
    <xdr:to>
      <xdr:col>68</xdr:col>
      <xdr:colOff>152400</xdr:colOff>
      <xdr:row>19</xdr:row>
      <xdr:rowOff>157601</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a:off x="13512800" y="3362295"/>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40156</xdr:rowOff>
    </xdr:from>
    <xdr:to>
      <xdr:col>81</xdr:col>
      <xdr:colOff>95250</xdr:colOff>
      <xdr:row>19</xdr:row>
      <xdr:rowOff>141756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32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12233</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326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42454</xdr:rowOff>
    </xdr:from>
    <xdr:to>
      <xdr:col>77</xdr:col>
      <xdr:colOff>95250</xdr:colOff>
      <xdr:row>19</xdr:row>
      <xdr:rowOff>144054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128831</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338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93013</xdr:rowOff>
    </xdr:from>
    <xdr:to>
      <xdr:col>73</xdr:col>
      <xdr:colOff>44450</xdr:colOff>
      <xdr:row>20</xdr:row>
      <xdr:rowOff>23163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33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7940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343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106801</xdr:rowOff>
    </xdr:from>
    <xdr:to>
      <xdr:col>68</xdr:col>
      <xdr:colOff>203200</xdr:colOff>
      <xdr:row>20</xdr:row>
      <xdr:rowOff>36951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21728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34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53945</xdr:rowOff>
    </xdr:from>
    <xdr:to>
      <xdr:col>64</xdr:col>
      <xdr:colOff>152400</xdr:colOff>
      <xdr:row>19</xdr:row>
      <xdr:rowOff>155545</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140322</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、前年度の値を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る結果となっています。主な要因としては、定年・早期退職者の増加により、退職手当の費用が増えたことや、新型コロナウイルス対策、マイナンバー交付等の業務増加に伴い任期付職員を採用したことなどによるものです。なお、ラスパイレス指数は類似団体平均値を下回る傾向にあることから、今後も現在の給与水準を維持しながら、組織体制の見直し等を積極的に進め、適正な定員管理により職員の新陳代謝を図り、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46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19249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9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461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86178</xdr:rowOff>
    </xdr:from>
    <xdr:to>
      <xdr:col>15</xdr:col>
      <xdr:colOff>98425</xdr:colOff>
      <xdr:row>39</xdr:row>
      <xdr:rowOff>20865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298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108857</xdr:rowOff>
    </xdr:from>
    <xdr:to>
      <xdr:col>11</xdr:col>
      <xdr:colOff>60325</xdr:colOff>
      <xdr:row>37</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138084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141515</xdr:rowOff>
    </xdr:from>
    <xdr:to>
      <xdr:col>15</xdr:col>
      <xdr:colOff>149225</xdr:colOff>
      <xdr:row>39</xdr:row>
      <xdr:rowOff>71665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56442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35378</xdr:rowOff>
    </xdr:from>
    <xdr:to>
      <xdr:col>11</xdr:col>
      <xdr:colOff>60325</xdr:colOff>
      <xdr:row>37</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121755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新庁舎開庁による光熱水費の増加、各施設の電気料高騰により、前年度より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物価高騰による影響で今後も増加が見込まれることから、経常経費を中心に経費の抑制を図ります。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94343</xdr:rowOff>
    </xdr:from>
    <xdr:to>
      <xdr:col>82</xdr:col>
      <xdr:colOff>107950</xdr:colOff>
      <xdr:row>21</xdr:row>
      <xdr:rowOff>118836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94643"/>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90913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9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118836</xdr:rowOff>
    </xdr:from>
    <xdr:to>
      <xdr:col>82</xdr:col>
      <xdr:colOff>196850</xdr:colOff>
      <xdr:row>21</xdr:row>
      <xdr:rowOff>118836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1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9270</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2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94343</xdr:rowOff>
    </xdr:from>
    <xdr:to>
      <xdr:col>82</xdr:col>
      <xdr:colOff>196850</xdr:colOff>
      <xdr:row>14</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9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14</xdr:row>
      <xdr:rowOff>94343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313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94343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331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117021</xdr:rowOff>
    </xdr:from>
    <xdr:to>
      <xdr:col>78</xdr:col>
      <xdr:colOff>120650</xdr:colOff>
      <xdr:row>16</xdr:row>
      <xdr:rowOff>47171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31948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7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53521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494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89098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123570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ます。令和元年度より割合は徐々に低下していますが、類似団体平均値と比べて高い傾向にあります。主な要因は、本市独自で少子化対策として、こども子育て事業を拡充しているためで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04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99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114300</xdr:rowOff>
    </xdr:from>
    <xdr:to>
      <xdr:col>11</xdr:col>
      <xdr:colOff>60325</xdr:colOff>
      <xdr:row>60</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ポイント上昇しており、類似団体平均値及び熊本県平均値に比べ、依然として高い水準です。</a:t>
          </a:r>
        </a:p>
        <a:p>
          <a:r>
            <a:rPr kumimoji="1" lang="ja-JP" altLang="en-US" sz="1300">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94343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99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110672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35378</xdr:rowOff>
    </xdr:from>
    <xdr:to>
      <xdr:col>69</xdr:col>
      <xdr:colOff>142875</xdr:colOff>
      <xdr:row>59</xdr:row>
      <xdr:rowOff>136978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147155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43543</xdr:rowOff>
    </xdr:from>
    <xdr:to>
      <xdr:col>82</xdr:col>
      <xdr:colOff>158750</xdr:colOff>
      <xdr:row>60</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15620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広域行政事務組合への負担金において、退職手当等に係る人件費や維持補修費が減少したため、前年度より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ポイント低下しています。</a:t>
          </a:r>
        </a:p>
        <a:p>
          <a:r>
            <a:rPr kumimoji="1" lang="ja-JP" altLang="en-US" sz="1300">
              <a:latin typeface="ＭＳ Ｐゴシック" panose="020B0600070205080204" pitchFamily="50" charset="-128"/>
              <a:ea typeface="ＭＳ Ｐゴシック" panose="020B0600070205080204" pitchFamily="50" charset="-128"/>
            </a:rPr>
            <a:t>　各種補助金については、目的・効果等の検証を行ってまいります。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123190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20320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20320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55897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ポイント増加しましたが、類似団体平均値及び熊本県平均値を下回りました。</a:t>
          </a:r>
        </a:p>
        <a:p>
          <a:r>
            <a:rPr kumimoji="1" lang="ja-JP" altLang="en-US" sz="1300">
              <a:latin typeface="ＭＳ Ｐゴシック" panose="020B0600070205080204" pitchFamily="50" charset="-128"/>
              <a:ea typeface="ＭＳ Ｐゴシック" panose="020B0600070205080204" pitchFamily="50" charset="-128"/>
            </a:rPr>
            <a:t>　増加の主な要因としては、環境センター建設に係る元金償還が挙げられます。</a:t>
          </a:r>
        </a:p>
        <a:p>
          <a:r>
            <a:rPr kumimoji="1" lang="ja-JP" altLang="en-US" sz="1300">
              <a:latin typeface="ＭＳ Ｐゴシック" panose="020B0600070205080204" pitchFamily="50" charset="-128"/>
              <a:ea typeface="ＭＳ Ｐゴシック" panose="020B0600070205080204" pitchFamily="50" charset="-128"/>
            </a:rPr>
            <a:t>　今後は新庁舎建設等の大型事業の償還が本格的に始まることから、公債費は増加する見込みです。通常の建設事業発行額を公債費償還元金の範囲内に抑えながら、抑制を図ります。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111761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132097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81280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110490</xdr:rowOff>
    </xdr:from>
    <xdr:to>
      <xdr:col>15</xdr:col>
      <xdr:colOff>149225</xdr:colOff>
      <xdr:row>76</xdr:row>
      <xdr:rowOff>40639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73661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109238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定年退職者増による人件費の増加、新庁舎開庁による光熱水費増による物件費の増加により、前年度より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143329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3571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23586</xdr:rowOff>
    </xdr:from>
    <xdr:to>
      <xdr:col>82</xdr:col>
      <xdr:colOff>107950</xdr:colOff>
      <xdr:row>77</xdr:row>
      <xdr:rowOff>80736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0537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12898</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40821</xdr:rowOff>
    </xdr:from>
    <xdr:to>
      <xdr:col>82</xdr:col>
      <xdr:colOff>158750</xdr:colOff>
      <xdr:row>77</xdr:row>
      <xdr:rowOff>142421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23586</xdr:rowOff>
    </xdr:from>
    <xdr:to>
      <xdr:col>78</xdr:col>
      <xdr:colOff>69850</xdr:colOff>
      <xdr:row>79</xdr:row>
      <xdr:rowOff>118836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053786"/>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100693</xdr:rowOff>
    </xdr:from>
    <xdr:to>
      <xdr:col>78</xdr:col>
      <xdr:colOff>120650</xdr:colOff>
      <xdr:row>76</xdr:row>
      <xdr:rowOff>30843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118836</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65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170543</xdr:rowOff>
    </xdr:from>
    <xdr:to>
      <xdr:col>69</xdr:col>
      <xdr:colOff>92075</xdr:colOff>
      <xdr:row>79</xdr:row>
      <xdr:rowOff>107950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543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163286</xdr:rowOff>
    </xdr:from>
    <xdr:to>
      <xdr:col>69</xdr:col>
      <xdr:colOff>142875</xdr:colOff>
      <xdr:row>79</xdr:row>
      <xdr:rowOff>93436</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103613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46463</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144235</xdr:rowOff>
    </xdr:from>
    <xdr:to>
      <xdr:col>78</xdr:col>
      <xdr:colOff>120650</xdr:colOff>
      <xdr:row>76</xdr:row>
      <xdr:rowOff>74386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59163</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08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154413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119743</xdr:rowOff>
    </xdr:from>
    <xdr:to>
      <xdr:col>65</xdr:col>
      <xdr:colOff>53975</xdr:colOff>
      <xdr:row>79</xdr:row>
      <xdr:rowOff>49893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34670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61434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48171</xdr:rowOff>
    </xdr:from>
    <xdr:to>
      <xdr:col>29</xdr:col>
      <xdr:colOff>127000</xdr:colOff>
      <xdr:row>14</xdr:row>
      <xdr:rowOff>50724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96096"/>
          <a:ext cx="6477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165015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48171</xdr:rowOff>
    </xdr:from>
    <xdr:to>
      <xdr:col>26</xdr:col>
      <xdr:colOff>50800</xdr:colOff>
      <xdr:row>14</xdr:row>
      <xdr:rowOff>72365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6096"/>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148747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72365</xdr:rowOff>
    </xdr:from>
    <xdr:to>
      <xdr:col>22</xdr:col>
      <xdr:colOff>114300</xdr:colOff>
      <xdr:row>14</xdr:row>
      <xdr:rowOff>136868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0290"/>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94336</xdr:rowOff>
    </xdr:from>
    <xdr:to>
      <xdr:col>22</xdr:col>
      <xdr:colOff>165100</xdr:colOff>
      <xdr:row>17</xdr:row>
      <xdr:rowOff>24486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9263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7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136868</xdr:rowOff>
    </xdr:from>
    <xdr:to>
      <xdr:col>18</xdr:col>
      <xdr:colOff>177800</xdr:colOff>
      <xdr:row>15</xdr:row>
      <xdr:rowOff>116865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84793"/>
          <a:ext cx="698500" cy="15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120548</xdr:rowOff>
    </xdr:from>
    <xdr:to>
      <xdr:col>19</xdr:col>
      <xdr:colOff>38100</xdr:colOff>
      <xdr:row>17</xdr:row>
      <xdr:rowOff>50698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35475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9258</xdr:rowOff>
    </xdr:from>
    <xdr:to>
      <xdr:col>15</xdr:col>
      <xdr:colOff>101600</xdr:colOff>
      <xdr:row>17</xdr:row>
      <xdr:rowOff>110858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95635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171374</xdr:rowOff>
    </xdr:from>
    <xdr:to>
      <xdr:col>29</xdr:col>
      <xdr:colOff>177800</xdr:colOff>
      <xdr:row>14</xdr:row>
      <xdr:rowOff>101524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168821</xdr:rowOff>
    </xdr:from>
    <xdr:to>
      <xdr:col>26</xdr:col>
      <xdr:colOff>101600</xdr:colOff>
      <xdr:row>14</xdr:row>
      <xdr:rowOff>98971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109148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21565</xdr:rowOff>
    </xdr:from>
    <xdr:to>
      <xdr:col>22</xdr:col>
      <xdr:colOff>165100</xdr:colOff>
      <xdr:row>14</xdr:row>
      <xdr:rowOff>123165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133342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86068</xdr:rowOff>
    </xdr:from>
    <xdr:to>
      <xdr:col>19</xdr:col>
      <xdr:colOff>38100</xdr:colOff>
      <xdr:row>15</xdr:row>
      <xdr:rowOff>16218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26395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66065</xdr:rowOff>
    </xdr:from>
    <xdr:to>
      <xdr:col>15</xdr:col>
      <xdr:colOff>101600</xdr:colOff>
      <xdr:row>15</xdr:row>
      <xdr:rowOff>167665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5111</xdr:rowOff>
    </xdr:from>
    <xdr:to>
      <xdr:col>29</xdr:col>
      <xdr:colOff>127000</xdr:colOff>
      <xdr:row>36</xdr:row>
      <xdr:rowOff>42692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58361"/>
          <a:ext cx="647700" cy="3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332787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3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42692</xdr:rowOff>
    </xdr:from>
    <xdr:to>
      <xdr:col>26</xdr:col>
      <xdr:colOff>50800</xdr:colOff>
      <xdr:row>36</xdr:row>
      <xdr:rowOff>54488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5942"/>
          <a:ext cx="698500" cy="1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141203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9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52682</xdr:rowOff>
    </xdr:from>
    <xdr:to>
      <xdr:col>22</xdr:col>
      <xdr:colOff>114300</xdr:colOff>
      <xdr:row>36</xdr:row>
      <xdr:rowOff>54488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05932"/>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125715</xdr:rowOff>
    </xdr:from>
    <xdr:to>
      <xdr:col>22</xdr:col>
      <xdr:colOff>165100</xdr:colOff>
      <xdr:row>37</xdr:row>
      <xdr:rowOff>55865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7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40642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6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40612</xdr:rowOff>
    </xdr:from>
    <xdr:to>
      <xdr:col>18</xdr:col>
      <xdr:colOff>177800</xdr:colOff>
      <xdr:row>36</xdr:row>
      <xdr:rowOff>52682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93862"/>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109484</xdr:rowOff>
    </xdr:from>
    <xdr:to>
      <xdr:col>19</xdr:col>
      <xdr:colOff>38100</xdr:colOff>
      <xdr:row>37</xdr:row>
      <xdr:rowOff>39634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62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24411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110765</xdr:rowOff>
    </xdr:from>
    <xdr:to>
      <xdr:col>15</xdr:col>
      <xdr:colOff>101600</xdr:colOff>
      <xdr:row>37</xdr:row>
      <xdr:rowOff>40915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64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297211</xdr:rowOff>
    </xdr:from>
    <xdr:to>
      <xdr:col>29</xdr:col>
      <xdr:colOff>177800</xdr:colOff>
      <xdr:row>36</xdr:row>
      <xdr:rowOff>55911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142288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5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334792</xdr:rowOff>
    </xdr:from>
    <xdr:to>
      <xdr:col>26</xdr:col>
      <xdr:colOff>101600</xdr:colOff>
      <xdr:row>36</xdr:row>
      <xdr:rowOff>93492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103669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1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3688</xdr:rowOff>
    </xdr:from>
    <xdr:to>
      <xdr:col>22</xdr:col>
      <xdr:colOff>165100</xdr:colOff>
      <xdr:row>36</xdr:row>
      <xdr:rowOff>105288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115465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1882</xdr:rowOff>
    </xdr:from>
    <xdr:to>
      <xdr:col>19</xdr:col>
      <xdr:colOff>38100</xdr:colOff>
      <xdr:row>36</xdr:row>
      <xdr:rowOff>103482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5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113659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2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332712</xdr:rowOff>
    </xdr:from>
    <xdr:to>
      <xdr:col>15</xdr:col>
      <xdr:colOff>101600</xdr:colOff>
      <xdr:row>36</xdr:row>
      <xdr:rowOff>91412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101589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100903</xdr:rowOff>
    </xdr:from>
    <xdr:to>
      <xdr:col>24</xdr:col>
      <xdr:colOff>63500</xdr:colOff>
      <xdr:row>35</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0203"/>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82186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11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xdr:rowOff>
    </xdr:from>
    <xdr:to>
      <xdr:col>19</xdr:col>
      <xdr:colOff>177800</xdr:colOff>
      <xdr:row>35</xdr:row>
      <xdr:rowOff>37124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02147"/>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xdr:rowOff>
    </xdr:from>
    <xdr:to>
      <xdr:col>15</xdr:col>
      <xdr:colOff>50800</xdr:colOff>
      <xdr:row>36</xdr:row>
      <xdr:rowOff>82419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2147"/>
          <a:ext cx="889000" cy="2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107907</xdr:rowOff>
    </xdr:from>
    <xdr:to>
      <xdr:col>15</xdr:col>
      <xdr:colOff>101600</xdr:colOff>
      <xdr:row>36</xdr:row>
      <xdr:rowOff>38057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82419</xdr:rowOff>
    </xdr:from>
    <xdr:to>
      <xdr:col>10</xdr:col>
      <xdr:colOff>114300</xdr:colOff>
      <xdr:row>36</xdr:row>
      <xdr:rowOff>131797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461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110454</xdr:rowOff>
    </xdr:from>
    <xdr:to>
      <xdr:col>10</xdr:col>
      <xdr:colOff>165100</xdr:colOff>
      <xdr:row>37</xdr:row>
      <xdr:rowOff>40604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31731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126815</xdr:rowOff>
    </xdr:from>
    <xdr:to>
      <xdr:col>6</xdr:col>
      <xdr:colOff>38100</xdr:colOff>
      <xdr:row>37</xdr:row>
      <xdr:rowOff>56965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48092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50103</xdr:rowOff>
    </xdr:from>
    <xdr:to>
      <xdr:col>24</xdr:col>
      <xdr:colOff>114300</xdr:colOff>
      <xdr:row>34</xdr:row>
      <xdr:rowOff>151703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157774</xdr:rowOff>
    </xdr:from>
    <xdr:to>
      <xdr:col>20</xdr:col>
      <xdr:colOff>38100</xdr:colOff>
      <xdr:row>35</xdr:row>
      <xdr:rowOff>87924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79051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122047</xdr:rowOff>
    </xdr:from>
    <xdr:to>
      <xdr:col>15</xdr:col>
      <xdr:colOff>101600</xdr:colOff>
      <xdr:row>35</xdr:row>
      <xdr:rowOff>52197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68724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31619</xdr:rowOff>
    </xdr:from>
    <xdr:to>
      <xdr:col>10</xdr:col>
      <xdr:colOff>165100</xdr:colOff>
      <xdr:row>36</xdr:row>
      <xdr:rowOff>133219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149746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80997</xdr:rowOff>
    </xdr:from>
    <xdr:to>
      <xdr:col>6</xdr:col>
      <xdr:colOff>38100</xdr:colOff>
      <xdr:row>37</xdr:row>
      <xdr:rowOff>11147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154883</xdr:rowOff>
    </xdr:from>
    <xdr:to>
      <xdr:col>24</xdr:col>
      <xdr:colOff>62865</xdr:colOff>
      <xdr:row>56</xdr:row>
      <xdr:rowOff>112001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7383"/>
          <a:ext cx="1270" cy="98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115828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112001</xdr:rowOff>
    </xdr:from>
    <xdr:to>
      <xdr:col>24</xdr:col>
      <xdr:colOff>152400</xdr:colOff>
      <xdr:row>56</xdr:row>
      <xdr:rowOff>112001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1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101560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154883</xdr:rowOff>
    </xdr:from>
    <xdr:to>
      <xdr:col>24</xdr:col>
      <xdr:colOff>152400</xdr:colOff>
      <xdr:row>50</xdr:row>
      <xdr:rowOff>154883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29972</xdr:rowOff>
    </xdr:from>
    <xdr:to>
      <xdr:col>24</xdr:col>
      <xdr:colOff>63500</xdr:colOff>
      <xdr:row>56</xdr:row>
      <xdr:rowOff>112001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59722"/>
          <a:ext cx="838200" cy="2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48169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35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25292</xdr:rowOff>
    </xdr:from>
    <xdr:to>
      <xdr:col>24</xdr:col>
      <xdr:colOff>114300</xdr:colOff>
      <xdr:row>54</xdr:row>
      <xdr:rowOff>126892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29972</xdr:rowOff>
    </xdr:from>
    <xdr:to>
      <xdr:col>19</xdr:col>
      <xdr:colOff>177800</xdr:colOff>
      <xdr:row>56</xdr:row>
      <xdr:rowOff>91846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59722"/>
          <a:ext cx="889000" cy="2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121666</xdr:rowOff>
    </xdr:from>
    <xdr:to>
      <xdr:col>20</xdr:col>
      <xdr:colOff>38100</xdr:colOff>
      <xdr:row>55</xdr:row>
      <xdr:rowOff>51816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68343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91846</xdr:rowOff>
    </xdr:from>
    <xdr:to>
      <xdr:col>15</xdr:col>
      <xdr:colOff>50800</xdr:colOff>
      <xdr:row>58</xdr:row>
      <xdr:rowOff>58376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3046"/>
          <a:ext cx="889000" cy="3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149955</xdr:rowOff>
    </xdr:from>
    <xdr:to>
      <xdr:col>15</xdr:col>
      <xdr:colOff>101600</xdr:colOff>
      <xdr:row>56</xdr:row>
      <xdr:rowOff>80105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58376</xdr:rowOff>
    </xdr:from>
    <xdr:to>
      <xdr:col>10</xdr:col>
      <xdr:colOff>114300</xdr:colOff>
      <xdr:row>58</xdr:row>
      <xdr:rowOff>106553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2476"/>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76536</xdr:rowOff>
    </xdr:from>
    <xdr:to>
      <xdr:col>10</xdr:col>
      <xdr:colOff>165100</xdr:colOff>
      <xdr:row>57</xdr:row>
      <xdr:rowOff>6686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23213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144335</xdr:rowOff>
    </xdr:from>
    <xdr:to>
      <xdr:col>6</xdr:col>
      <xdr:colOff>38100</xdr:colOff>
      <xdr:row>57</xdr:row>
      <xdr:rowOff>74485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91012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61201</xdr:rowOff>
    </xdr:from>
    <xdr:to>
      <xdr:col>24</xdr:col>
      <xdr:colOff>114300</xdr:colOff>
      <xdr:row>56</xdr:row>
      <xdr:rowOff>162801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147578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150622</xdr:rowOff>
    </xdr:from>
    <xdr:to>
      <xdr:col>20</xdr:col>
      <xdr:colOff>38100</xdr:colOff>
      <xdr:row>55</xdr:row>
      <xdr:rowOff>80772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71899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41046</xdr:rowOff>
    </xdr:from>
    <xdr:to>
      <xdr:col>15</xdr:col>
      <xdr:colOff>101600</xdr:colOff>
      <xdr:row>56</xdr:row>
      <xdr:rowOff>142646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7576</xdr:rowOff>
    </xdr:from>
    <xdr:to>
      <xdr:col>10</xdr:col>
      <xdr:colOff>165100</xdr:colOff>
      <xdr:row>58</xdr:row>
      <xdr:rowOff>109176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100303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55753</xdr:rowOff>
    </xdr:from>
    <xdr:to>
      <xdr:col>6</xdr:col>
      <xdr:colOff>38100</xdr:colOff>
      <xdr:row>58</xdr:row>
      <xdr:rowOff>157353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148480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147290</xdr:rowOff>
    </xdr:from>
    <xdr:to>
      <xdr:col>24</xdr:col>
      <xdr:colOff>63500</xdr:colOff>
      <xdr:row>77</xdr:row>
      <xdr:rowOff>155519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894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150399</xdr:rowOff>
    </xdr:from>
    <xdr:to>
      <xdr:col>19</xdr:col>
      <xdr:colOff>177800</xdr:colOff>
      <xdr:row>77</xdr:row>
      <xdr:rowOff>155519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52049"/>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146924</xdr:rowOff>
    </xdr:from>
    <xdr:to>
      <xdr:col>15</xdr:col>
      <xdr:colOff>50800</xdr:colOff>
      <xdr:row>77</xdr:row>
      <xdr:rowOff>150399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857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146924</xdr:rowOff>
    </xdr:from>
    <xdr:to>
      <xdr:col>10</xdr:col>
      <xdr:colOff>114300</xdr:colOff>
      <xdr:row>77</xdr:row>
      <xdr:rowOff>150261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857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96490</xdr:rowOff>
    </xdr:from>
    <xdr:to>
      <xdr:col>24</xdr:col>
      <xdr:colOff>114300</xdr:colOff>
      <xdr:row>78</xdr:row>
      <xdr:rowOff>26640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104719</xdr:rowOff>
    </xdr:from>
    <xdr:to>
      <xdr:col>20</xdr:col>
      <xdr:colOff>38100</xdr:colOff>
      <xdr:row>78</xdr:row>
      <xdr:rowOff>34869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25996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99599</xdr:rowOff>
    </xdr:from>
    <xdr:to>
      <xdr:col>15</xdr:col>
      <xdr:colOff>101600</xdr:colOff>
      <xdr:row>78</xdr:row>
      <xdr:rowOff>29749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20876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96124</xdr:rowOff>
    </xdr:from>
    <xdr:to>
      <xdr:col>10</xdr:col>
      <xdr:colOff>165100</xdr:colOff>
      <xdr:row>78</xdr:row>
      <xdr:rowOff>26274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99461</xdr:rowOff>
    </xdr:from>
    <xdr:to>
      <xdr:col>6</xdr:col>
      <xdr:colOff>38100</xdr:colOff>
      <xdr:row>78</xdr:row>
      <xdr:rowOff>29611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20738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3386</xdr:rowOff>
    </xdr:from>
    <xdr:to>
      <xdr:col>24</xdr:col>
      <xdr:colOff>62865</xdr:colOff>
      <xdr:row>99</xdr:row>
      <xdr:rowOff>4415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33886"/>
          <a:ext cx="1270" cy="15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4415</xdr:rowOff>
    </xdr:from>
    <xdr:to>
      <xdr:col>24</xdr:col>
      <xdr:colOff>152400</xdr:colOff>
      <xdr:row>99</xdr:row>
      <xdr:rowOff>4415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7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121513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3386</xdr:rowOff>
    </xdr:from>
    <xdr:to>
      <xdr:col>24</xdr:col>
      <xdr:colOff>152400</xdr:colOff>
      <xdr:row>90</xdr:row>
      <xdr:rowOff>3386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3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123972</xdr:rowOff>
    </xdr:from>
    <xdr:to>
      <xdr:col>24</xdr:col>
      <xdr:colOff>63500</xdr:colOff>
      <xdr:row>94</xdr:row>
      <xdr:rowOff>3683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725922"/>
          <a:ext cx="838200" cy="39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106692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9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128265</xdr:rowOff>
    </xdr:from>
    <xdr:to>
      <xdr:col>24</xdr:col>
      <xdr:colOff>114300</xdr:colOff>
      <xdr:row>96</xdr:row>
      <xdr:rowOff>58415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123972</xdr:rowOff>
    </xdr:from>
    <xdr:to>
      <xdr:col>19</xdr:col>
      <xdr:colOff>177800</xdr:colOff>
      <xdr:row>95</xdr:row>
      <xdr:rowOff>19456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725922"/>
          <a:ext cx="889000" cy="5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161252</xdr:rowOff>
    </xdr:from>
    <xdr:to>
      <xdr:col>20</xdr:col>
      <xdr:colOff>38100</xdr:colOff>
      <xdr:row>94</xdr:row>
      <xdr:rowOff>91402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82529</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19456</xdr:rowOff>
    </xdr:from>
    <xdr:to>
      <xdr:col>15</xdr:col>
      <xdr:colOff>50800</xdr:colOff>
      <xdr:row>95</xdr:row>
      <xdr:rowOff>82390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07206"/>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47203</xdr:rowOff>
    </xdr:from>
    <xdr:to>
      <xdr:col>15</xdr:col>
      <xdr:colOff>101600</xdr:colOff>
      <xdr:row>95</xdr:row>
      <xdr:rowOff>148803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3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139930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82390</xdr:rowOff>
    </xdr:from>
    <xdr:to>
      <xdr:col>10</xdr:col>
      <xdr:colOff>114300</xdr:colOff>
      <xdr:row>96</xdr:row>
      <xdr:rowOff>27434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70140"/>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40528</xdr:rowOff>
    </xdr:from>
    <xdr:to>
      <xdr:col>10</xdr:col>
      <xdr:colOff>165100</xdr:colOff>
      <xdr:row>96</xdr:row>
      <xdr:rowOff>142128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133255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1415</xdr:rowOff>
    </xdr:from>
    <xdr:to>
      <xdr:col>6</xdr:col>
      <xdr:colOff>38100</xdr:colOff>
      <xdr:row>97</xdr:row>
      <xdr:rowOff>103015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94142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72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124333</xdr:rowOff>
    </xdr:from>
    <xdr:to>
      <xdr:col>24</xdr:col>
      <xdr:colOff>114300</xdr:colOff>
      <xdr:row>94</xdr:row>
      <xdr:rowOff>54483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147210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73172</xdr:rowOff>
    </xdr:from>
    <xdr:to>
      <xdr:col>20</xdr:col>
      <xdr:colOff>38100</xdr:colOff>
      <xdr:row>92</xdr:row>
      <xdr:rowOff>3322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19849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5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140106</xdr:rowOff>
    </xdr:from>
    <xdr:to>
      <xdr:col>15</xdr:col>
      <xdr:colOff>101600</xdr:colOff>
      <xdr:row>95</xdr:row>
      <xdr:rowOff>70256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86783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03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31590</xdr:rowOff>
    </xdr:from>
    <xdr:to>
      <xdr:col>10</xdr:col>
      <xdr:colOff>165100</xdr:colOff>
      <xdr:row>95</xdr:row>
      <xdr:rowOff>133190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149717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09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148084</xdr:rowOff>
    </xdr:from>
    <xdr:to>
      <xdr:col>6</xdr:col>
      <xdr:colOff>38100</xdr:colOff>
      <xdr:row>96</xdr:row>
      <xdr:rowOff>78234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94761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2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81875</xdr:rowOff>
    </xdr:from>
    <xdr:to>
      <xdr:col>55</xdr:col>
      <xdr:colOff>0</xdr:colOff>
      <xdr:row>37</xdr:row>
      <xdr:rowOff>14547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54075"/>
          <a:ext cx="838200" cy="10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26683</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21786</xdr:rowOff>
    </xdr:from>
    <xdr:to>
      <xdr:col>50</xdr:col>
      <xdr:colOff>114300</xdr:colOff>
      <xdr:row>37</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36736"/>
          <a:ext cx="889000" cy="10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21786</xdr:rowOff>
    </xdr:from>
    <xdr:to>
      <xdr:col>45</xdr:col>
      <xdr:colOff>177800</xdr:colOff>
      <xdr:row>37</xdr:row>
      <xdr:rowOff>168210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36736"/>
          <a:ext cx="889000" cy="11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138245</xdr:rowOff>
    </xdr:from>
    <xdr:to>
      <xdr:col>46</xdr:col>
      <xdr:colOff>38100</xdr:colOff>
      <xdr:row>31</xdr:row>
      <xdr:rowOff>68395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84922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168210</xdr:rowOff>
    </xdr:from>
    <xdr:to>
      <xdr:col>41</xdr:col>
      <xdr:colOff>50800</xdr:colOff>
      <xdr:row>38</xdr:row>
      <xdr:rowOff>31551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11860"/>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156457</xdr:rowOff>
    </xdr:from>
    <xdr:to>
      <xdr:col>41</xdr:col>
      <xdr:colOff>101600</xdr:colOff>
      <xdr:row>38</xdr:row>
      <xdr:rowOff>86607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77734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110761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31075</xdr:rowOff>
    </xdr:from>
    <xdr:to>
      <xdr:col>55</xdr:col>
      <xdr:colOff>50800</xdr:colOff>
      <xdr:row>36</xdr:row>
      <xdr:rowOff>132675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9502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135197</xdr:rowOff>
    </xdr:from>
    <xdr:to>
      <xdr:col>50</xdr:col>
      <xdr:colOff>165100</xdr:colOff>
      <xdr:row>37</xdr:row>
      <xdr:rowOff>65347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56474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142436</xdr:rowOff>
    </xdr:from>
    <xdr:to>
      <xdr:col>46</xdr:col>
      <xdr:colOff>38100</xdr:colOff>
      <xdr:row>31</xdr:row>
      <xdr:rowOff>72586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63713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117410</xdr:rowOff>
    </xdr:from>
    <xdr:to>
      <xdr:col>41</xdr:col>
      <xdr:colOff>101600</xdr:colOff>
      <xdr:row>38</xdr:row>
      <xdr:rowOff>47560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64087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152200</xdr:rowOff>
    </xdr:from>
    <xdr:to>
      <xdr:col>36</xdr:col>
      <xdr:colOff>165100</xdr:colOff>
      <xdr:row>38</xdr:row>
      <xdr:rowOff>82350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98877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80835</xdr:rowOff>
    </xdr:from>
    <xdr:to>
      <xdr:col>54</xdr:col>
      <xdr:colOff>189865</xdr:colOff>
      <xdr:row>58</xdr:row>
      <xdr:rowOff>149775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996235"/>
          <a:ext cx="1270" cy="109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153602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149775</xdr:rowOff>
    </xdr:from>
    <xdr:to>
      <xdr:col>55</xdr:col>
      <xdr:colOff>88900</xdr:colOff>
      <xdr:row>58</xdr:row>
      <xdr:rowOff>149775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27512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80835</xdr:rowOff>
    </xdr:from>
    <xdr:to>
      <xdr:col>55</xdr:col>
      <xdr:colOff>88900</xdr:colOff>
      <xdr:row>52</xdr:row>
      <xdr:rowOff>80835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99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161679</xdr:rowOff>
    </xdr:from>
    <xdr:to>
      <xdr:col>55</xdr:col>
      <xdr:colOff>0</xdr:colOff>
      <xdr:row>57</xdr:row>
      <xdr:rowOff>33466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91429"/>
          <a:ext cx="838200" cy="2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120921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98044</xdr:rowOff>
    </xdr:from>
    <xdr:to>
      <xdr:col>55</xdr:col>
      <xdr:colOff>50800</xdr:colOff>
      <xdr:row>56</xdr:row>
      <xdr:rowOff>28194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2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154265</xdr:rowOff>
    </xdr:from>
    <xdr:to>
      <xdr:col>50</xdr:col>
      <xdr:colOff>114300</xdr:colOff>
      <xdr:row>55</xdr:row>
      <xdr:rowOff>161679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84015"/>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43490</xdr:rowOff>
    </xdr:from>
    <xdr:to>
      <xdr:col>50</xdr:col>
      <xdr:colOff>165100</xdr:colOff>
      <xdr:row>55</xdr:row>
      <xdr:rowOff>145090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161617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19767</xdr:rowOff>
    </xdr:from>
    <xdr:to>
      <xdr:col>45</xdr:col>
      <xdr:colOff>177800</xdr:colOff>
      <xdr:row>55</xdr:row>
      <xdr:rowOff>154265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49517"/>
          <a:ext cx="889000" cy="13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43898</xdr:rowOff>
    </xdr:from>
    <xdr:to>
      <xdr:col>46</xdr:col>
      <xdr:colOff>38100</xdr:colOff>
      <xdr:row>54</xdr:row>
      <xdr:rowOff>145498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0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162025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0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97834</xdr:rowOff>
    </xdr:from>
    <xdr:to>
      <xdr:col>41</xdr:col>
      <xdr:colOff>50800</xdr:colOff>
      <xdr:row>55</xdr:row>
      <xdr:rowOff>19767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670334"/>
          <a:ext cx="889000" cy="77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55410</xdr:rowOff>
    </xdr:from>
    <xdr:to>
      <xdr:col>41</xdr:col>
      <xdr:colOff>101600</xdr:colOff>
      <xdr:row>54</xdr:row>
      <xdr:rowOff>157010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1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2087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140122</xdr:rowOff>
    </xdr:from>
    <xdr:to>
      <xdr:col>36</xdr:col>
      <xdr:colOff>165100</xdr:colOff>
      <xdr:row>55</xdr:row>
      <xdr:rowOff>70272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61399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9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154116</xdr:rowOff>
    </xdr:from>
    <xdr:to>
      <xdr:col>55</xdr:col>
      <xdr:colOff>50800</xdr:colOff>
      <xdr:row>57</xdr:row>
      <xdr:rowOff>84266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132543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110879</xdr:rowOff>
    </xdr:from>
    <xdr:to>
      <xdr:col>50</xdr:col>
      <xdr:colOff>165100</xdr:colOff>
      <xdr:row>56</xdr:row>
      <xdr:rowOff>41029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32156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103465</xdr:rowOff>
    </xdr:from>
    <xdr:to>
      <xdr:col>46</xdr:col>
      <xdr:colOff>38100</xdr:colOff>
      <xdr:row>56</xdr:row>
      <xdr:rowOff>33615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24742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140417</xdr:rowOff>
    </xdr:from>
    <xdr:to>
      <xdr:col>41</xdr:col>
      <xdr:colOff>101600</xdr:colOff>
      <xdr:row>55</xdr:row>
      <xdr:rowOff>70567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61694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47034</xdr:rowOff>
    </xdr:from>
    <xdr:to>
      <xdr:col>36</xdr:col>
      <xdr:colOff>165100</xdr:colOff>
      <xdr:row>50</xdr:row>
      <xdr:rowOff>148634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6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165161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39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75670</xdr:rowOff>
    </xdr:from>
    <xdr:to>
      <xdr:col>55</xdr:col>
      <xdr:colOff>0</xdr:colOff>
      <xdr:row>78</xdr:row>
      <xdr:rowOff>46957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77320"/>
          <a:ext cx="838200" cy="1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138889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2288</xdr:rowOff>
    </xdr:from>
    <xdr:to>
      <xdr:col>50</xdr:col>
      <xdr:colOff>114300</xdr:colOff>
      <xdr:row>77</xdr:row>
      <xdr:rowOff>75670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03938"/>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87149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16370</xdr:rowOff>
    </xdr:from>
    <xdr:to>
      <xdr:col>45</xdr:col>
      <xdr:colOff>177800</xdr:colOff>
      <xdr:row>77</xdr:row>
      <xdr:rowOff>2288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46570"/>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16370</xdr:rowOff>
    </xdr:from>
    <xdr:to>
      <xdr:col>41</xdr:col>
      <xdr:colOff>50800</xdr:colOff>
      <xdr:row>78</xdr:row>
      <xdr:rowOff>84745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46570"/>
          <a:ext cx="889000" cy="4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21424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167607</xdr:rowOff>
    </xdr:from>
    <xdr:to>
      <xdr:col>55</xdr:col>
      <xdr:colOff>50800</xdr:colOff>
      <xdr:row>78</xdr:row>
      <xdr:rowOff>97757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82534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24870</xdr:rowOff>
    </xdr:from>
    <xdr:to>
      <xdr:col>50</xdr:col>
      <xdr:colOff>165100</xdr:colOff>
      <xdr:row>77</xdr:row>
      <xdr:rowOff>126470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117597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31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122938</xdr:rowOff>
    </xdr:from>
    <xdr:to>
      <xdr:col>46</xdr:col>
      <xdr:colOff>38100</xdr:colOff>
      <xdr:row>77</xdr:row>
      <xdr:rowOff>53088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44215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137020</xdr:rowOff>
    </xdr:from>
    <xdr:to>
      <xdr:col>41</xdr:col>
      <xdr:colOff>101600</xdr:colOff>
      <xdr:row>76</xdr:row>
      <xdr:rowOff>67171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83697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33945</xdr:rowOff>
    </xdr:from>
    <xdr:to>
      <xdr:col>36</xdr:col>
      <xdr:colOff>165100</xdr:colOff>
      <xdr:row>78</xdr:row>
      <xdr:rowOff>135545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126672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69235</xdr:rowOff>
    </xdr:from>
    <xdr:to>
      <xdr:col>54</xdr:col>
      <xdr:colOff>189865</xdr:colOff>
      <xdr:row>98</xdr:row>
      <xdr:rowOff>13322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1185"/>
          <a:ext cx="1270" cy="11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17149</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13322</xdr:rowOff>
    </xdr:from>
    <xdr:to>
      <xdr:col>55</xdr:col>
      <xdr:colOff>88900</xdr:colOff>
      <xdr:row>98</xdr:row>
      <xdr:rowOff>13322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1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15912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69235</xdr:rowOff>
    </xdr:from>
    <xdr:to>
      <xdr:col>55</xdr:col>
      <xdr:colOff>88900</xdr:colOff>
      <xdr:row>91</xdr:row>
      <xdr:rowOff>69235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165570</xdr:rowOff>
    </xdr:from>
    <xdr:to>
      <xdr:col>55</xdr:col>
      <xdr:colOff>0</xdr:colOff>
      <xdr:row>95</xdr:row>
      <xdr:rowOff>167914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53320"/>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66343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82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43466</xdr:rowOff>
    </xdr:from>
    <xdr:to>
      <xdr:col>55</xdr:col>
      <xdr:colOff>50800</xdr:colOff>
      <xdr:row>95</xdr:row>
      <xdr:rowOff>145066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3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167914</xdr:rowOff>
    </xdr:from>
    <xdr:to>
      <xdr:col>50</xdr:col>
      <xdr:colOff>114300</xdr:colOff>
      <xdr:row>96</xdr:row>
      <xdr:rowOff>36734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55664"/>
          <a:ext cx="889000" cy="4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116199</xdr:rowOff>
    </xdr:from>
    <xdr:to>
      <xdr:col>50</xdr:col>
      <xdr:colOff>165100</xdr:colOff>
      <xdr:row>95</xdr:row>
      <xdr:rowOff>46349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62876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151454</xdr:rowOff>
    </xdr:from>
    <xdr:to>
      <xdr:col>45</xdr:col>
      <xdr:colOff>177800</xdr:colOff>
      <xdr:row>96</xdr:row>
      <xdr:rowOff>36734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439204"/>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69466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85159</xdr:rowOff>
    </xdr:from>
    <xdr:to>
      <xdr:col>41</xdr:col>
      <xdr:colOff>50800</xdr:colOff>
      <xdr:row>95</xdr:row>
      <xdr:rowOff>151454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5515659"/>
          <a:ext cx="889000" cy="9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132390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33227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114770</xdr:rowOff>
    </xdr:from>
    <xdr:to>
      <xdr:col>55</xdr:col>
      <xdr:colOff>50800</xdr:colOff>
      <xdr:row>96</xdr:row>
      <xdr:rowOff>44920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93197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3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117114</xdr:rowOff>
    </xdr:from>
    <xdr:to>
      <xdr:col>50</xdr:col>
      <xdr:colOff>165100</xdr:colOff>
      <xdr:row>96</xdr:row>
      <xdr:rowOff>47264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38391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157384</xdr:rowOff>
    </xdr:from>
    <xdr:to>
      <xdr:col>46</xdr:col>
      <xdr:colOff>38100</xdr:colOff>
      <xdr:row>96</xdr:row>
      <xdr:rowOff>87534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78661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100654</xdr:rowOff>
    </xdr:from>
    <xdr:to>
      <xdr:col>41</xdr:col>
      <xdr:colOff>101600</xdr:colOff>
      <xdr:row>96</xdr:row>
      <xdr:rowOff>30804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21931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34359</xdr:rowOff>
    </xdr:from>
    <xdr:to>
      <xdr:col>36</xdr:col>
      <xdr:colOff>165100</xdr:colOff>
      <xdr:row>90</xdr:row>
      <xdr:rowOff>135959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4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152486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2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14019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6529119"/>
          <a:ext cx="1269" cy="25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132146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630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14019</xdr:rowOff>
    </xdr:from>
    <xdr:to>
      <xdr:col>86</xdr:col>
      <xdr:colOff>25400</xdr:colOff>
      <xdr:row>38</xdr:row>
      <xdr:rowOff>14019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99254</xdr:rowOff>
    </xdr:from>
    <xdr:to>
      <xdr:col>85</xdr:col>
      <xdr:colOff>127000</xdr:colOff>
      <xdr:row>38</xdr:row>
      <xdr:rowOff>14019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5242754"/>
          <a:ext cx="838200" cy="12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125048</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40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146621</xdr:rowOff>
    </xdr:from>
    <xdr:to>
      <xdr:col>85</xdr:col>
      <xdr:colOff>177800</xdr:colOff>
      <xdr:row>39</xdr:row>
      <xdr:rowOff>76771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99254</xdr:rowOff>
    </xdr:from>
    <xdr:to>
      <xdr:col>81</xdr:col>
      <xdr:colOff>50800</xdr:colOff>
      <xdr:row>35</xdr:row>
      <xdr:rowOff>93180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5242754"/>
          <a:ext cx="8890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24581</xdr:rowOff>
    </xdr:from>
    <xdr:to>
      <xdr:col>81</xdr:col>
      <xdr:colOff>101600</xdr:colOff>
      <xdr:row>38</xdr:row>
      <xdr:rowOff>126181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117308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93180</xdr:rowOff>
    </xdr:from>
    <xdr:to>
      <xdr:col>76</xdr:col>
      <xdr:colOff>114300</xdr:colOff>
      <xdr:row>37</xdr:row>
      <xdr:rowOff>51036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093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148923</xdr:rowOff>
    </xdr:from>
    <xdr:to>
      <xdr:col>76</xdr:col>
      <xdr:colOff>165100</xdr:colOff>
      <xdr:row>39</xdr:row>
      <xdr:rowOff>79073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51036</xdr:rowOff>
    </xdr:from>
    <xdr:to>
      <xdr:col>71</xdr:col>
      <xdr:colOff>177800</xdr:colOff>
      <xdr:row>39</xdr:row>
      <xdr:rowOff>3585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94686"/>
          <a:ext cx="889000" cy="2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157235</xdr:rowOff>
    </xdr:from>
    <xdr:to>
      <xdr:col>72</xdr:col>
      <xdr:colOff>38100</xdr:colOff>
      <xdr:row>39</xdr:row>
      <xdr:rowOff>87385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78512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11617</xdr:rowOff>
    </xdr:from>
    <xdr:to>
      <xdr:col>67</xdr:col>
      <xdr:colOff>101600</xdr:colOff>
      <xdr:row>39</xdr:row>
      <xdr:rowOff>113217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104344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134669</xdr:rowOff>
    </xdr:from>
    <xdr:to>
      <xdr:col>85</xdr:col>
      <xdr:colOff>177800</xdr:colOff>
      <xdr:row>38</xdr:row>
      <xdr:rowOff>64819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87696</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48454</xdr:rowOff>
    </xdr:from>
    <xdr:to>
      <xdr:col>81</xdr:col>
      <xdr:colOff>101600</xdr:colOff>
      <xdr:row>30</xdr:row>
      <xdr:rowOff>150054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1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166581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49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42380</xdr:rowOff>
    </xdr:from>
    <xdr:to>
      <xdr:col>76</xdr:col>
      <xdr:colOff>165100</xdr:colOff>
      <xdr:row>35</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160507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8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236</xdr:rowOff>
    </xdr:from>
    <xdr:to>
      <xdr:col>72</xdr:col>
      <xdr:colOff>38100</xdr:colOff>
      <xdr:row>37</xdr:row>
      <xdr:rowOff>101836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118363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124235</xdr:rowOff>
    </xdr:from>
    <xdr:to>
      <xdr:col>67</xdr:col>
      <xdr:colOff>101600</xdr:colOff>
      <xdr:row>39</xdr:row>
      <xdr:rowOff>54385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70912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85598</xdr:rowOff>
    </xdr:from>
    <xdr:to>
      <xdr:col>85</xdr:col>
      <xdr:colOff>127000</xdr:colOff>
      <xdr:row>75</xdr:row>
      <xdr:rowOff>135719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44348"/>
          <a:ext cx="8382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121797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3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135719</xdr:rowOff>
    </xdr:from>
    <xdr:to>
      <xdr:col>81</xdr:col>
      <xdr:colOff>50800</xdr:colOff>
      <xdr:row>75</xdr:row>
      <xdr:rowOff>158998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94469"/>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129398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158998</xdr:rowOff>
    </xdr:from>
    <xdr:to>
      <xdr:col>76</xdr:col>
      <xdr:colOff>114300</xdr:colOff>
      <xdr:row>76</xdr:row>
      <xdr:rowOff>9874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17748"/>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29978</xdr:rowOff>
    </xdr:from>
    <xdr:to>
      <xdr:col>76</xdr:col>
      <xdr:colOff>165100</xdr:colOff>
      <xdr:row>76</xdr:row>
      <xdr:rowOff>131578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122705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9874</xdr:rowOff>
    </xdr:from>
    <xdr:to>
      <xdr:col>71</xdr:col>
      <xdr:colOff>177800</xdr:colOff>
      <xdr:row>76</xdr:row>
      <xdr:rowOff>21056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40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16490</xdr:rowOff>
    </xdr:from>
    <xdr:to>
      <xdr:col>72</xdr:col>
      <xdr:colOff>38100</xdr:colOff>
      <xdr:row>76</xdr:row>
      <xdr:rowOff>118090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171138</xdr:rowOff>
    </xdr:from>
    <xdr:to>
      <xdr:col>67</xdr:col>
      <xdr:colOff>101600</xdr:colOff>
      <xdr:row>76</xdr:row>
      <xdr:rowOff>101288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34798</xdr:rowOff>
    </xdr:from>
    <xdr:to>
      <xdr:col>85</xdr:col>
      <xdr:colOff>177800</xdr:colOff>
      <xdr:row>75</xdr:row>
      <xdr:rowOff>136398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13225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84919</xdr:rowOff>
    </xdr:from>
    <xdr:to>
      <xdr:col>81</xdr:col>
      <xdr:colOff>101600</xdr:colOff>
      <xdr:row>76</xdr:row>
      <xdr:rowOff>15069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108197</xdr:rowOff>
    </xdr:from>
    <xdr:to>
      <xdr:col>76</xdr:col>
      <xdr:colOff>165100</xdr:colOff>
      <xdr:row>76</xdr:row>
      <xdr:rowOff>38348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6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54874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130525</xdr:rowOff>
    </xdr:from>
    <xdr:to>
      <xdr:col>72</xdr:col>
      <xdr:colOff>38100</xdr:colOff>
      <xdr:row>76</xdr:row>
      <xdr:rowOff>60675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77202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141707</xdr:rowOff>
    </xdr:from>
    <xdr:to>
      <xdr:col>67</xdr:col>
      <xdr:colOff>101600</xdr:colOff>
      <xdr:row>76</xdr:row>
      <xdr:rowOff>71856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88384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166636</xdr:rowOff>
    </xdr:from>
    <xdr:to>
      <xdr:col>85</xdr:col>
      <xdr:colOff>127000</xdr:colOff>
      <xdr:row>96</xdr:row>
      <xdr:rowOff>121089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54386"/>
          <a:ext cx="838200" cy="12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12146</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1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166636</xdr:rowOff>
    </xdr:from>
    <xdr:to>
      <xdr:col>81</xdr:col>
      <xdr:colOff>50800</xdr:colOff>
      <xdr:row>97</xdr:row>
      <xdr:rowOff>115621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54386"/>
          <a:ext cx="889000" cy="2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31005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115621</xdr:rowOff>
    </xdr:from>
    <xdr:to>
      <xdr:col>76</xdr:col>
      <xdr:colOff>114300</xdr:colOff>
      <xdr:row>99</xdr:row>
      <xdr:rowOff>3893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46271"/>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3893</xdr:rowOff>
    </xdr:from>
    <xdr:to>
      <xdr:col>71</xdr:col>
      <xdr:colOff>177800</xdr:colOff>
      <xdr:row>99</xdr:row>
      <xdr:rowOff>14503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744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65219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22623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70289</xdr:rowOff>
    </xdr:from>
    <xdr:to>
      <xdr:col>85</xdr:col>
      <xdr:colOff>177800</xdr:colOff>
      <xdr:row>97</xdr:row>
      <xdr:rowOff>439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48716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115836</xdr:rowOff>
    </xdr:from>
    <xdr:to>
      <xdr:col>81</xdr:col>
      <xdr:colOff>101600</xdr:colOff>
      <xdr:row>96</xdr:row>
      <xdr:rowOff>45986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37113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64821</xdr:rowOff>
    </xdr:from>
    <xdr:to>
      <xdr:col>76</xdr:col>
      <xdr:colOff>165100</xdr:colOff>
      <xdr:row>97</xdr:row>
      <xdr:rowOff>166421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124543</xdr:rowOff>
    </xdr:from>
    <xdr:to>
      <xdr:col>72</xdr:col>
      <xdr:colOff>38100</xdr:colOff>
      <xdr:row>99</xdr:row>
      <xdr:rowOff>54693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45820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135153</xdr:rowOff>
    </xdr:from>
    <xdr:to>
      <xdr:col>67</xdr:col>
      <xdr:colOff>101600</xdr:colOff>
      <xdr:row>99</xdr:row>
      <xdr:rowOff>65303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56430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2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116603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17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155338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484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90441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9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131985</xdr:rowOff>
    </xdr:from>
    <xdr:to>
      <xdr:col>116</xdr:col>
      <xdr:colOff>63500</xdr:colOff>
      <xdr:row>56</xdr:row>
      <xdr:rowOff>134842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73318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122898</xdr:rowOff>
    </xdr:from>
    <xdr:to>
      <xdr:col>111</xdr:col>
      <xdr:colOff>177800</xdr:colOff>
      <xdr:row>56</xdr:row>
      <xdr:rowOff>134842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724098"/>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122898</xdr:rowOff>
    </xdr:from>
    <xdr:to>
      <xdr:col>107</xdr:col>
      <xdr:colOff>50800</xdr:colOff>
      <xdr:row>56</xdr:row>
      <xdr:rowOff>135013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2409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88155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135013</xdr:rowOff>
    </xdr:from>
    <xdr:to>
      <xdr:col>102</xdr:col>
      <xdr:colOff>114300</xdr:colOff>
      <xdr:row>56</xdr:row>
      <xdr:rowOff>137471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3621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81185</xdr:rowOff>
    </xdr:from>
    <xdr:to>
      <xdr:col>116</xdr:col>
      <xdr:colOff>114300</xdr:colOff>
      <xdr:row>57</xdr:row>
      <xdr:rowOff>11335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59612</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84042</xdr:rowOff>
    </xdr:from>
    <xdr:to>
      <xdr:col>112</xdr:col>
      <xdr:colOff>38100</xdr:colOff>
      <xdr:row>57</xdr:row>
      <xdr:rowOff>14192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5319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72098</xdr:rowOff>
    </xdr:from>
    <xdr:to>
      <xdr:col>107</xdr:col>
      <xdr:colOff>101600</xdr:colOff>
      <xdr:row>57</xdr:row>
      <xdr:rowOff>2248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164825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76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84213</xdr:rowOff>
    </xdr:from>
    <xdr:to>
      <xdr:col>102</xdr:col>
      <xdr:colOff>165100</xdr:colOff>
      <xdr:row>57</xdr:row>
      <xdr:rowOff>14363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5490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7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86671</xdr:rowOff>
    </xdr:from>
    <xdr:to>
      <xdr:col>98</xdr:col>
      <xdr:colOff>38100</xdr:colOff>
      <xdr:row>57</xdr:row>
      <xdr:rowOff>16821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7948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91408</xdr:rowOff>
    </xdr:from>
    <xdr:to>
      <xdr:col>116</xdr:col>
      <xdr:colOff>62864</xdr:colOff>
      <xdr:row>77</xdr:row>
      <xdr:rowOff>169132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92908"/>
          <a:ext cx="1269"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169132</xdr:rowOff>
    </xdr:from>
    <xdr:to>
      <xdr:col>116</xdr:col>
      <xdr:colOff>152400</xdr:colOff>
      <xdr:row>77</xdr:row>
      <xdr:rowOff>169132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38085</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91408</xdr:rowOff>
    </xdr:from>
    <xdr:to>
      <xdr:col>116</xdr:col>
      <xdr:colOff>152400</xdr:colOff>
      <xdr:row>70</xdr:row>
      <xdr:rowOff>91408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9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91408</xdr:rowOff>
    </xdr:from>
    <xdr:to>
      <xdr:col>116</xdr:col>
      <xdr:colOff>63500</xdr:colOff>
      <xdr:row>71</xdr:row>
      <xdr:rowOff>15342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092908"/>
          <a:ext cx="838200" cy="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0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34322</xdr:rowOff>
    </xdr:from>
    <xdr:to>
      <xdr:col>116</xdr:col>
      <xdr:colOff>114300</xdr:colOff>
      <xdr:row>74</xdr:row>
      <xdr:rowOff>135922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2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15342</xdr:rowOff>
    </xdr:from>
    <xdr:to>
      <xdr:col>111</xdr:col>
      <xdr:colOff>177800</xdr:colOff>
      <xdr:row>71</xdr:row>
      <xdr:rowOff>63347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18829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68040</xdr:rowOff>
    </xdr:from>
    <xdr:to>
      <xdr:col>112</xdr:col>
      <xdr:colOff>38100</xdr:colOff>
      <xdr:row>74</xdr:row>
      <xdr:rowOff>169640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160767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63347</xdr:rowOff>
    </xdr:from>
    <xdr:to>
      <xdr:col>107</xdr:col>
      <xdr:colOff>50800</xdr:colOff>
      <xdr:row>71</xdr:row>
      <xdr:rowOff>133414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23629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117875</xdr:rowOff>
    </xdr:from>
    <xdr:to>
      <xdr:col>107</xdr:col>
      <xdr:colOff>101600</xdr:colOff>
      <xdr:row>76</xdr:row>
      <xdr:rowOff>48025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133414</xdr:rowOff>
    </xdr:from>
    <xdr:to>
      <xdr:col>102</xdr:col>
      <xdr:colOff>114300</xdr:colOff>
      <xdr:row>72</xdr:row>
      <xdr:rowOff>18370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06364"/>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122047</xdr:rowOff>
    </xdr:from>
    <xdr:to>
      <xdr:col>102</xdr:col>
      <xdr:colOff>165100</xdr:colOff>
      <xdr:row>74</xdr:row>
      <xdr:rowOff>52197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3861</xdr:rowOff>
    </xdr:from>
    <xdr:to>
      <xdr:col>98</xdr:col>
      <xdr:colOff>38100</xdr:colOff>
      <xdr:row>74</xdr:row>
      <xdr:rowOff>105461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96588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40608</xdr:rowOff>
    </xdr:from>
    <xdr:to>
      <xdr:col>116</xdr:col>
      <xdr:colOff>114300</xdr:colOff>
      <xdr:row>70</xdr:row>
      <xdr:rowOff>142208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0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165085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19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135992</xdr:rowOff>
    </xdr:from>
    <xdr:to>
      <xdr:col>112</xdr:col>
      <xdr:colOff>38100</xdr:colOff>
      <xdr:row>71</xdr:row>
      <xdr:rowOff>66142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82669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19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12547</xdr:rowOff>
    </xdr:from>
    <xdr:to>
      <xdr:col>107</xdr:col>
      <xdr:colOff>101600</xdr:colOff>
      <xdr:row>71</xdr:row>
      <xdr:rowOff>114147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130674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1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82614</xdr:rowOff>
    </xdr:from>
    <xdr:to>
      <xdr:col>102</xdr:col>
      <xdr:colOff>165100</xdr:colOff>
      <xdr:row>72</xdr:row>
      <xdr:rowOff>12764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29291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139020</xdr:rowOff>
    </xdr:from>
    <xdr:to>
      <xdr:col>98</xdr:col>
      <xdr:colOff>38100</xdr:colOff>
      <xdr:row>72</xdr:row>
      <xdr:rowOff>69170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85697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0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552,487</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111,692</a:t>
          </a:r>
          <a:r>
            <a:rPr kumimoji="1" lang="ja-JP" altLang="en-US" sz="1300">
              <a:latin typeface="ＭＳ Ｐゴシック" panose="020B0600070205080204" pitchFamily="50" charset="-128"/>
              <a:ea typeface="ＭＳ Ｐゴシック" panose="020B0600070205080204" pitchFamily="50" charset="-128"/>
            </a:rPr>
            <a:t>円減少しています。</a:t>
          </a:r>
        </a:p>
        <a:p>
          <a:r>
            <a:rPr kumimoji="1" lang="ja-JP" altLang="en-US" sz="1300">
              <a:latin typeface="ＭＳ Ｐゴシック" panose="020B0600070205080204" pitchFamily="50" charset="-128"/>
              <a:ea typeface="ＭＳ Ｐゴシック" panose="020B0600070205080204" pitchFamily="50" charset="-128"/>
            </a:rPr>
            <a:t>　主な要因としては、災害復旧事業費、扶助費の減少が挙げられます。</a:t>
          </a:r>
        </a:p>
        <a:p>
          <a:r>
            <a:rPr kumimoji="1" lang="ja-JP" altLang="en-US" sz="1300">
              <a:latin typeface="ＭＳ Ｐゴシック" panose="020B0600070205080204" pitchFamily="50" charset="-128"/>
              <a:ea typeface="ＭＳ Ｐゴシック" panose="020B0600070205080204" pitchFamily="50" charset="-128"/>
            </a:rPr>
            <a:t>　災害復旧事業費は、平成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年度熊本地震で被災した新庁舎建設が令和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年度に概ね完了したことによる大幅な減少です。しかし、令和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月豪雨関連事業は継続していくことから、今後も高い水準で推移していくと見込んでいます。</a:t>
          </a:r>
        </a:p>
        <a:p>
          <a:r>
            <a:rPr kumimoji="1" lang="ja-JP" altLang="en-US" sz="1300">
              <a:latin typeface="ＭＳ Ｐゴシック" panose="020B0600070205080204" pitchFamily="50" charset="-128"/>
              <a:ea typeface="ＭＳ Ｐゴシック" panose="020B0600070205080204" pitchFamily="50" charset="-128"/>
            </a:rPr>
            <a:t>　扶助費は、住民税非課税世帯等及び子育て世帯への臨時特別給付金給付事業が令和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年度に行われた影響によるもので、類似団体平均も同様に推移していることから、同様の理由によるものとみています。</a:t>
          </a: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平均値と比較して最も高い水準にあります。各特別会計については、引き続き、歳入確保と歳出削減に努めることで繰出金を抑制し、普通会計の負担を軽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122,625
119,557
681.29
69,643,644
67,748,733
1,532,366
33,838,437
84,056,428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145796</xdr:rowOff>
    </xdr:from>
    <xdr:to>
      <xdr:col>24</xdr:col>
      <xdr:colOff>63500</xdr:colOff>
      <xdr:row>32</xdr:row>
      <xdr:rowOff>170180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32196"/>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89425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101600</xdr:rowOff>
    </xdr:from>
    <xdr:to>
      <xdr:col>19</xdr:col>
      <xdr:colOff>177800</xdr:colOff>
      <xdr:row>32</xdr:row>
      <xdr:rowOff>170180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88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82567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155702</xdr:rowOff>
    </xdr:from>
    <xdr:to>
      <xdr:col>15</xdr:col>
      <xdr:colOff>50800</xdr:colOff>
      <xdr:row>32</xdr:row>
      <xdr:rowOff>101600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70652"/>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171196</xdr:rowOff>
    </xdr:from>
    <xdr:to>
      <xdr:col>15</xdr:col>
      <xdr:colOff>101600</xdr:colOff>
      <xdr:row>33</xdr:row>
      <xdr:rowOff>101346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92473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155702</xdr:rowOff>
    </xdr:from>
    <xdr:to>
      <xdr:col>10</xdr:col>
      <xdr:colOff>114300</xdr:colOff>
      <xdr:row>32</xdr:row>
      <xdr:rowOff>17780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7065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17272</xdr:rowOff>
    </xdr:from>
    <xdr:to>
      <xdr:col>10</xdr:col>
      <xdr:colOff>165100</xdr:colOff>
      <xdr:row>32</xdr:row>
      <xdr:rowOff>118872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46228</xdr:rowOff>
    </xdr:from>
    <xdr:to>
      <xdr:col>6</xdr:col>
      <xdr:colOff>38100</xdr:colOff>
      <xdr:row>32</xdr:row>
      <xdr:rowOff>147828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138955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94996</xdr:rowOff>
    </xdr:from>
    <xdr:to>
      <xdr:col>24</xdr:col>
      <xdr:colOff>114300</xdr:colOff>
      <xdr:row>33</xdr:row>
      <xdr:rowOff>25146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117873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119380</xdr:rowOff>
    </xdr:from>
    <xdr:to>
      <xdr:col>20</xdr:col>
      <xdr:colOff>38100</xdr:colOff>
      <xdr:row>33</xdr:row>
      <xdr:rowOff>49530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66057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50800</xdr:rowOff>
    </xdr:from>
    <xdr:to>
      <xdr:col>15</xdr:col>
      <xdr:colOff>101600</xdr:colOff>
      <xdr:row>32</xdr:row>
      <xdr:rowOff>152400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168927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104902</xdr:rowOff>
    </xdr:from>
    <xdr:to>
      <xdr:col>10</xdr:col>
      <xdr:colOff>165100</xdr:colOff>
      <xdr:row>32</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138430</xdr:rowOff>
    </xdr:from>
    <xdr:to>
      <xdr:col>6</xdr:col>
      <xdr:colOff>38100</xdr:colOff>
      <xdr:row>32</xdr:row>
      <xdr:rowOff>68580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85107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22537</xdr:rowOff>
    </xdr:from>
    <xdr:to>
      <xdr:col>24</xdr:col>
      <xdr:colOff>62865</xdr:colOff>
      <xdr:row>57</xdr:row>
      <xdr:rowOff>141202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5037"/>
          <a:ext cx="1270" cy="131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145029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141202</xdr:rowOff>
    </xdr:from>
    <xdr:to>
      <xdr:col>24</xdr:col>
      <xdr:colOff>152400</xdr:colOff>
      <xdr:row>57</xdr:row>
      <xdr:rowOff>141202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140664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22537</xdr:rowOff>
    </xdr:from>
    <xdr:to>
      <xdr:col>24</xdr:col>
      <xdr:colOff>152400</xdr:colOff>
      <xdr:row>50</xdr:row>
      <xdr:rowOff>22537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19456</xdr:rowOff>
    </xdr:from>
    <xdr:to>
      <xdr:col>24</xdr:col>
      <xdr:colOff>63500</xdr:colOff>
      <xdr:row>56</xdr:row>
      <xdr:rowOff>21405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20656"/>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42391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00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19514</xdr:rowOff>
    </xdr:from>
    <xdr:to>
      <xdr:col>24</xdr:col>
      <xdr:colOff>114300</xdr:colOff>
      <xdr:row>55</xdr:row>
      <xdr:rowOff>121114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171204</xdr:rowOff>
    </xdr:from>
    <xdr:to>
      <xdr:col>19</xdr:col>
      <xdr:colOff>177800</xdr:colOff>
      <xdr:row>56</xdr:row>
      <xdr:rowOff>19456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43704"/>
          <a:ext cx="889000" cy="8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99481</xdr:rowOff>
    </xdr:from>
    <xdr:to>
      <xdr:col>20</xdr:col>
      <xdr:colOff>38100</xdr:colOff>
      <xdr:row>56</xdr:row>
      <xdr:rowOff>29631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46158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171204</xdr:rowOff>
    </xdr:from>
    <xdr:to>
      <xdr:col>15</xdr:col>
      <xdr:colOff>50800</xdr:colOff>
      <xdr:row>58</xdr:row>
      <xdr:rowOff>104115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43704"/>
          <a:ext cx="889000" cy="13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122189</xdr:rowOff>
    </xdr:from>
    <xdr:to>
      <xdr:col>15</xdr:col>
      <xdr:colOff>101600</xdr:colOff>
      <xdr:row>51</xdr:row>
      <xdr:rowOff>52339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43466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104115</xdr:rowOff>
    </xdr:from>
    <xdr:to>
      <xdr:col>10</xdr:col>
      <xdr:colOff>114300</xdr:colOff>
      <xdr:row>58</xdr:row>
      <xdr:rowOff>120160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8215"/>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39343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142055</xdr:rowOff>
    </xdr:from>
    <xdr:to>
      <xdr:col>24</xdr:col>
      <xdr:colOff>114300</xdr:colOff>
      <xdr:row>56</xdr:row>
      <xdr:rowOff>72205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120482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140106</xdr:rowOff>
    </xdr:from>
    <xdr:to>
      <xdr:col>20</xdr:col>
      <xdr:colOff>38100</xdr:colOff>
      <xdr:row>56</xdr:row>
      <xdr:rowOff>70256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61383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120404</xdr:rowOff>
    </xdr:from>
    <xdr:to>
      <xdr:col>15</xdr:col>
      <xdr:colOff>101600</xdr:colOff>
      <xdr:row>51</xdr:row>
      <xdr:rowOff>50554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67081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53315</xdr:rowOff>
    </xdr:from>
    <xdr:to>
      <xdr:col>10</xdr:col>
      <xdr:colOff>165100</xdr:colOff>
      <xdr:row>58</xdr:row>
      <xdr:rowOff>154915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146042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69360</xdr:rowOff>
    </xdr:from>
    <xdr:to>
      <xdr:col>6</xdr:col>
      <xdr:colOff>38100</xdr:colOff>
      <xdr:row>58</xdr:row>
      <xdr:rowOff>170960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162087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66948</xdr:rowOff>
    </xdr:from>
    <xdr:to>
      <xdr:col>24</xdr:col>
      <xdr:colOff>62865</xdr:colOff>
      <xdr:row>79</xdr:row>
      <xdr:rowOff>52623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9898"/>
          <a:ext cx="1270" cy="13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56450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52623</xdr:rowOff>
    </xdr:from>
    <xdr:to>
      <xdr:col>24</xdr:col>
      <xdr:colOff>152400</xdr:colOff>
      <xdr:row>79</xdr:row>
      <xdr:rowOff>52623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9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1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66948</xdr:rowOff>
    </xdr:from>
    <xdr:to>
      <xdr:col>24</xdr:col>
      <xdr:colOff>152400</xdr:colOff>
      <xdr:row>71</xdr:row>
      <xdr:rowOff>66948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16580</xdr:rowOff>
    </xdr:from>
    <xdr:to>
      <xdr:col>24</xdr:col>
      <xdr:colOff>63500</xdr:colOff>
      <xdr:row>73</xdr:row>
      <xdr:rowOff>157931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60980"/>
          <a:ext cx="838200" cy="3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75614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4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97187</xdr:rowOff>
    </xdr:from>
    <xdr:to>
      <xdr:col>24</xdr:col>
      <xdr:colOff>114300</xdr:colOff>
      <xdr:row>76</xdr:row>
      <xdr:rowOff>27338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55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16580</xdr:rowOff>
    </xdr:from>
    <xdr:to>
      <xdr:col>19</xdr:col>
      <xdr:colOff>177800</xdr:colOff>
      <xdr:row>74</xdr:row>
      <xdr:rowOff>169132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60980"/>
          <a:ext cx="889000" cy="49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72593</xdr:rowOff>
    </xdr:from>
    <xdr:to>
      <xdr:col>20</xdr:col>
      <xdr:colOff>38100</xdr:colOff>
      <xdr:row>75</xdr:row>
      <xdr:rowOff>2743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169132</xdr:rowOff>
    </xdr:from>
    <xdr:to>
      <xdr:col>15</xdr:col>
      <xdr:colOff>50800</xdr:colOff>
      <xdr:row>76</xdr:row>
      <xdr:rowOff>56547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56432"/>
          <a:ext cx="889000" cy="2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114294</xdr:rowOff>
    </xdr:from>
    <xdr:to>
      <xdr:col>15</xdr:col>
      <xdr:colOff>101600</xdr:colOff>
      <xdr:row>76</xdr:row>
      <xdr:rowOff>44444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35571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56547</xdr:rowOff>
    </xdr:from>
    <xdr:to>
      <xdr:col>10</xdr:col>
      <xdr:colOff>114300</xdr:colOff>
      <xdr:row>76</xdr:row>
      <xdr:rowOff>149149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6747"/>
          <a:ext cx="8890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141002</xdr:rowOff>
    </xdr:from>
    <xdr:to>
      <xdr:col>10</xdr:col>
      <xdr:colOff>165100</xdr:colOff>
      <xdr:row>77</xdr:row>
      <xdr:rowOff>71152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107131</xdr:rowOff>
    </xdr:from>
    <xdr:to>
      <xdr:col>24</xdr:col>
      <xdr:colOff>114300</xdr:colOff>
      <xdr:row>74</xdr:row>
      <xdr:rowOff>37281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130008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137230</xdr:rowOff>
    </xdr:from>
    <xdr:to>
      <xdr:col>20</xdr:col>
      <xdr:colOff>38100</xdr:colOff>
      <xdr:row>72</xdr:row>
      <xdr:rowOff>67380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3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83907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0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118332</xdr:rowOff>
    </xdr:from>
    <xdr:to>
      <xdr:col>15</xdr:col>
      <xdr:colOff>101600</xdr:colOff>
      <xdr:row>75</xdr:row>
      <xdr:rowOff>48482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65009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5747</xdr:rowOff>
    </xdr:from>
    <xdr:to>
      <xdr:col>10</xdr:col>
      <xdr:colOff>165100</xdr:colOff>
      <xdr:row>76</xdr:row>
      <xdr:rowOff>107347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123874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98349</xdr:rowOff>
    </xdr:from>
    <xdr:to>
      <xdr:col>6</xdr:col>
      <xdr:colOff>38100</xdr:colOff>
      <xdr:row>77</xdr:row>
      <xdr:rowOff>28499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45026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0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111444</xdr:rowOff>
    </xdr:from>
    <xdr:to>
      <xdr:col>24</xdr:col>
      <xdr:colOff>62865</xdr:colOff>
      <xdr:row>96</xdr:row>
      <xdr:rowOff>155611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6056294"/>
          <a:ext cx="1270" cy="55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159438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6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155611</xdr:rowOff>
    </xdr:from>
    <xdr:to>
      <xdr:col>24</xdr:col>
      <xdr:colOff>152400</xdr:colOff>
      <xdr:row>96</xdr:row>
      <xdr:rowOff>155611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61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58121</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8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111444</xdr:rowOff>
    </xdr:from>
    <xdr:to>
      <xdr:col>24</xdr:col>
      <xdr:colOff>152400</xdr:colOff>
      <xdr:row>93</xdr:row>
      <xdr:rowOff>111444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05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78344</xdr:rowOff>
    </xdr:from>
    <xdr:to>
      <xdr:col>24</xdr:col>
      <xdr:colOff>63500</xdr:colOff>
      <xdr:row>96</xdr:row>
      <xdr:rowOff>76149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194644"/>
          <a:ext cx="838200" cy="3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156560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0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133683</xdr:rowOff>
    </xdr:from>
    <xdr:to>
      <xdr:col>24</xdr:col>
      <xdr:colOff>114300</xdr:colOff>
      <xdr:row>95</xdr:row>
      <xdr:rowOff>63833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4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78344</xdr:rowOff>
    </xdr:from>
    <xdr:to>
      <xdr:col>19</xdr:col>
      <xdr:colOff>177800</xdr:colOff>
      <xdr:row>96</xdr:row>
      <xdr:rowOff>87168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94644"/>
          <a:ext cx="889000" cy="3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133203</xdr:rowOff>
    </xdr:from>
    <xdr:to>
      <xdr:col>20</xdr:col>
      <xdr:colOff>38100</xdr:colOff>
      <xdr:row>95</xdr:row>
      <xdr:rowOff>63353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54480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87168</xdr:rowOff>
    </xdr:from>
    <xdr:to>
      <xdr:col>15</xdr:col>
      <xdr:colOff>50800</xdr:colOff>
      <xdr:row>97</xdr:row>
      <xdr:rowOff>135471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6368"/>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166241</xdr:rowOff>
    </xdr:from>
    <xdr:to>
      <xdr:col>10</xdr:col>
      <xdr:colOff>114300</xdr:colOff>
      <xdr:row>97</xdr:row>
      <xdr:rowOff>135471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5596741"/>
          <a:ext cx="889000" cy="11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25349</xdr:rowOff>
    </xdr:from>
    <xdr:to>
      <xdr:col>24</xdr:col>
      <xdr:colOff>114300</xdr:colOff>
      <xdr:row>96</xdr:row>
      <xdr:rowOff>126949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111726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27544</xdr:rowOff>
    </xdr:from>
    <xdr:to>
      <xdr:col>20</xdr:col>
      <xdr:colOff>38100</xdr:colOff>
      <xdr:row>94</xdr:row>
      <xdr:rowOff>129144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1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145671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1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36368</xdr:rowOff>
    </xdr:from>
    <xdr:to>
      <xdr:col>15</xdr:col>
      <xdr:colOff>101600</xdr:colOff>
      <xdr:row>96</xdr:row>
      <xdr:rowOff>137968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129095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84671</xdr:rowOff>
    </xdr:from>
    <xdr:to>
      <xdr:col>10</xdr:col>
      <xdr:colOff>165100</xdr:colOff>
      <xdr:row>98</xdr:row>
      <xdr:rowOff>14821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115441</xdr:rowOff>
    </xdr:from>
    <xdr:to>
      <xdr:col>6</xdr:col>
      <xdr:colOff>38100</xdr:colOff>
      <xdr:row>91</xdr:row>
      <xdr:rowOff>45591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62118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156972</xdr:rowOff>
    </xdr:from>
    <xdr:to>
      <xdr:col>55</xdr:col>
      <xdr:colOff>0</xdr:colOff>
      <xdr:row>38</xdr:row>
      <xdr:rowOff>159385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7207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156972</xdr:rowOff>
    </xdr:from>
    <xdr:to>
      <xdr:col>50</xdr:col>
      <xdr:colOff>114300</xdr:colOff>
      <xdr:row>38</xdr:row>
      <xdr:rowOff>161163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7207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157480</xdr:rowOff>
    </xdr:from>
    <xdr:to>
      <xdr:col>45</xdr:col>
      <xdr:colOff>177800</xdr:colOff>
      <xdr:row>38</xdr:row>
      <xdr:rowOff>161163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7258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157480</xdr:rowOff>
    </xdr:from>
    <xdr:to>
      <xdr:col>41</xdr:col>
      <xdr:colOff>50800</xdr:colOff>
      <xdr:row>38</xdr:row>
      <xdr:rowOff>159639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151892</xdr:rowOff>
    </xdr:from>
    <xdr:to>
      <xdr:col>41</xdr:col>
      <xdr:colOff>101600</xdr:colOff>
      <xdr:row>38</xdr:row>
      <xdr:rowOff>82042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98569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152273</xdr:rowOff>
    </xdr:from>
    <xdr:to>
      <xdr:col>36</xdr:col>
      <xdr:colOff>165100</xdr:colOff>
      <xdr:row>38</xdr:row>
      <xdr:rowOff>82423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98950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108585</xdr:rowOff>
    </xdr:from>
    <xdr:to>
      <xdr:col>55</xdr:col>
      <xdr:colOff>50800</xdr:colOff>
      <xdr:row>39</xdr:row>
      <xdr:rowOff>38735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23512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106172</xdr:rowOff>
    </xdr:from>
    <xdr:to>
      <xdr:col>50</xdr:col>
      <xdr:colOff>165100</xdr:colOff>
      <xdr:row>39</xdr:row>
      <xdr:rowOff>36322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27449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1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110363</xdr:rowOff>
    </xdr:from>
    <xdr:to>
      <xdr:col>46</xdr:col>
      <xdr:colOff>38100</xdr:colOff>
      <xdr:row>39</xdr:row>
      <xdr:rowOff>40513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31640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106680</xdr:rowOff>
    </xdr:from>
    <xdr:to>
      <xdr:col>41</xdr:col>
      <xdr:colOff>101600</xdr:colOff>
      <xdr:row>39</xdr:row>
      <xdr:rowOff>36830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27957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108839</xdr:rowOff>
    </xdr:from>
    <xdr:to>
      <xdr:col>36</xdr:col>
      <xdr:colOff>165100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88303</xdr:rowOff>
    </xdr:from>
    <xdr:to>
      <xdr:col>55</xdr:col>
      <xdr:colOff>0</xdr:colOff>
      <xdr:row>55</xdr:row>
      <xdr:rowOff>77064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46603"/>
          <a:ext cx="838200" cy="1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27767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286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88303</xdr:rowOff>
    </xdr:from>
    <xdr:to>
      <xdr:col>50</xdr:col>
      <xdr:colOff>114300</xdr:colOff>
      <xdr:row>54</xdr:row>
      <xdr:rowOff>160007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46603"/>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20045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103505</xdr:rowOff>
    </xdr:from>
    <xdr:to>
      <xdr:col>45</xdr:col>
      <xdr:colOff>177800</xdr:colOff>
      <xdr:row>54</xdr:row>
      <xdr:rowOff>160007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36180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34798</xdr:rowOff>
    </xdr:from>
    <xdr:to>
      <xdr:col>46</xdr:col>
      <xdr:colOff>38100</xdr:colOff>
      <xdr:row>57</xdr:row>
      <xdr:rowOff>136398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16370</xdr:rowOff>
    </xdr:from>
    <xdr:to>
      <xdr:col>41</xdr:col>
      <xdr:colOff>50800</xdr:colOff>
      <xdr:row>54</xdr:row>
      <xdr:rowOff>103505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8931770"/>
          <a:ext cx="889000" cy="4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168415</xdr:rowOff>
    </xdr:from>
    <xdr:to>
      <xdr:col>41</xdr:col>
      <xdr:colOff>101600</xdr:colOff>
      <xdr:row>57</xdr:row>
      <xdr:rowOff>98565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89692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158014</xdr:rowOff>
    </xdr:from>
    <xdr:to>
      <xdr:col>36</xdr:col>
      <xdr:colOff>165100</xdr:colOff>
      <xdr:row>57</xdr:row>
      <xdr:rowOff>88164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26264</xdr:rowOff>
    </xdr:from>
    <xdr:to>
      <xdr:col>55</xdr:col>
      <xdr:colOff>50800</xdr:colOff>
      <xdr:row>55</xdr:row>
      <xdr:rowOff>127864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37503</xdr:rowOff>
    </xdr:from>
    <xdr:to>
      <xdr:col>50</xdr:col>
      <xdr:colOff>165100</xdr:colOff>
      <xdr:row>54</xdr:row>
      <xdr:rowOff>139103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155630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109207</xdr:rowOff>
    </xdr:from>
    <xdr:to>
      <xdr:col>46</xdr:col>
      <xdr:colOff>38100</xdr:colOff>
      <xdr:row>55</xdr:row>
      <xdr:rowOff>39357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6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55884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52705</xdr:rowOff>
    </xdr:from>
    <xdr:to>
      <xdr:col>41</xdr:col>
      <xdr:colOff>101600</xdr:colOff>
      <xdr:row>54</xdr:row>
      <xdr:rowOff>154305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170832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137020</xdr:rowOff>
    </xdr:from>
    <xdr:to>
      <xdr:col>36</xdr:col>
      <xdr:colOff>165100</xdr:colOff>
      <xdr:row>52</xdr:row>
      <xdr:rowOff>67170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8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83697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6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26810</xdr:rowOff>
    </xdr:from>
    <xdr:to>
      <xdr:col>54</xdr:col>
      <xdr:colOff>189865</xdr:colOff>
      <xdr:row>78</xdr:row>
      <xdr:rowOff>170562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760"/>
          <a:ext cx="1270" cy="134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2939</xdr:rowOff>
    </xdr:from>
    <xdr:ext cx="534377"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170562</xdr:rowOff>
    </xdr:from>
    <xdr:to>
      <xdr:col>55</xdr:col>
      <xdr:colOff>88900</xdr:colOff>
      <xdr:row>78</xdr:row>
      <xdr:rowOff>170562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144937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26810</xdr:rowOff>
    </xdr:from>
    <xdr:to>
      <xdr:col>55</xdr:col>
      <xdr:colOff>88900</xdr:colOff>
      <xdr:row>71</xdr:row>
      <xdr:rowOff>26810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53060</xdr:rowOff>
    </xdr:from>
    <xdr:to>
      <xdr:col>55</xdr:col>
      <xdr:colOff>0</xdr:colOff>
      <xdr:row>76</xdr:row>
      <xdr:rowOff>120955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3260"/>
          <a:ext cx="8382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1871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2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23444</xdr:rowOff>
    </xdr:from>
    <xdr:to>
      <xdr:col>55</xdr:col>
      <xdr:colOff>50800</xdr:colOff>
      <xdr:row>76</xdr:row>
      <xdr:rowOff>125044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5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120955</xdr:rowOff>
    </xdr:from>
    <xdr:to>
      <xdr:col>50</xdr:col>
      <xdr:colOff>114300</xdr:colOff>
      <xdr:row>77</xdr:row>
      <xdr:rowOff>25591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5115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101245</xdr:rowOff>
    </xdr:from>
    <xdr:to>
      <xdr:col>50</xdr:col>
      <xdr:colOff>165100</xdr:colOff>
      <xdr:row>77</xdr:row>
      <xdr:rowOff>31395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25591</xdr:rowOff>
    </xdr:from>
    <xdr:to>
      <xdr:col>45</xdr:col>
      <xdr:colOff>177800</xdr:colOff>
      <xdr:row>78</xdr:row>
      <xdr:rowOff>2769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7241"/>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136258</xdr:rowOff>
    </xdr:from>
    <xdr:to>
      <xdr:col>46</xdr:col>
      <xdr:colOff>38100</xdr:colOff>
      <xdr:row>76</xdr:row>
      <xdr:rowOff>66408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82935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2769</xdr:rowOff>
    </xdr:from>
    <xdr:to>
      <xdr:col>41</xdr:col>
      <xdr:colOff>50800</xdr:colOff>
      <xdr:row>78</xdr:row>
      <xdr:rowOff>146977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5869"/>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144907</xdr:rowOff>
    </xdr:from>
    <xdr:to>
      <xdr:col>41</xdr:col>
      <xdr:colOff>101600</xdr:colOff>
      <xdr:row>78</xdr:row>
      <xdr:rowOff>75057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5097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2260</xdr:rowOff>
    </xdr:from>
    <xdr:to>
      <xdr:col>55</xdr:col>
      <xdr:colOff>50800</xdr:colOff>
      <xdr:row>76</xdr:row>
      <xdr:rowOff>103860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25137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70155</xdr:rowOff>
    </xdr:from>
    <xdr:to>
      <xdr:col>50</xdr:col>
      <xdr:colOff>165100</xdr:colOff>
      <xdr:row>77</xdr:row>
      <xdr:rowOff>305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146241</xdr:rowOff>
    </xdr:from>
    <xdr:to>
      <xdr:col>46</xdr:col>
      <xdr:colOff>38100</xdr:colOff>
      <xdr:row>77</xdr:row>
      <xdr:rowOff>76391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67518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123419</xdr:rowOff>
    </xdr:from>
    <xdr:to>
      <xdr:col>41</xdr:col>
      <xdr:colOff>101600</xdr:colOff>
      <xdr:row>78</xdr:row>
      <xdr:rowOff>53569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70096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96177</xdr:rowOff>
    </xdr:from>
    <xdr:to>
      <xdr:col>36</xdr:col>
      <xdr:colOff>165100</xdr:colOff>
      <xdr:row>79</xdr:row>
      <xdr:rowOff>26327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17454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125031</xdr:rowOff>
    </xdr:from>
    <xdr:to>
      <xdr:col>55</xdr:col>
      <xdr:colOff>0</xdr:colOff>
      <xdr:row>96</xdr:row>
      <xdr:rowOff>146234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84231"/>
          <a:ext cx="8382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133056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4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125031</xdr:rowOff>
    </xdr:from>
    <xdr:to>
      <xdr:col>50</xdr:col>
      <xdr:colOff>114300</xdr:colOff>
      <xdr:row>97</xdr:row>
      <xdr:rowOff>9379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84231"/>
          <a:ext cx="8890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139985</xdr:rowOff>
    </xdr:from>
    <xdr:to>
      <xdr:col>45</xdr:col>
      <xdr:colOff>177800</xdr:colOff>
      <xdr:row>97</xdr:row>
      <xdr:rowOff>9379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99185"/>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161404</xdr:rowOff>
    </xdr:from>
    <xdr:to>
      <xdr:col>46</xdr:col>
      <xdr:colOff>38100</xdr:colOff>
      <xdr:row>96</xdr:row>
      <xdr:rowOff>91554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108081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125203</xdr:rowOff>
    </xdr:from>
    <xdr:to>
      <xdr:col>41</xdr:col>
      <xdr:colOff>50800</xdr:colOff>
      <xdr:row>96</xdr:row>
      <xdr:rowOff>139985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8440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105376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95434</xdr:rowOff>
    </xdr:from>
    <xdr:to>
      <xdr:col>55</xdr:col>
      <xdr:colOff>50800</xdr:colOff>
      <xdr:row>97</xdr:row>
      <xdr:rowOff>25584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73861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74231</xdr:rowOff>
    </xdr:from>
    <xdr:to>
      <xdr:col>50</xdr:col>
      <xdr:colOff>165100</xdr:colOff>
      <xdr:row>97</xdr:row>
      <xdr:rowOff>4381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166958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130029</xdr:rowOff>
    </xdr:from>
    <xdr:to>
      <xdr:col>46</xdr:col>
      <xdr:colOff>38100</xdr:colOff>
      <xdr:row>97</xdr:row>
      <xdr:rowOff>60179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51306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89185</xdr:rowOff>
    </xdr:from>
    <xdr:to>
      <xdr:col>41</xdr:col>
      <xdr:colOff>101600</xdr:colOff>
      <xdr:row>97</xdr:row>
      <xdr:rowOff>19335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74403</xdr:rowOff>
    </xdr:from>
    <xdr:to>
      <xdr:col>36</xdr:col>
      <xdr:colOff>165100</xdr:colOff>
      <xdr:row>97</xdr:row>
      <xdr:rowOff>4553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167130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125331</xdr:rowOff>
    </xdr:from>
    <xdr:to>
      <xdr:col>85</xdr:col>
      <xdr:colOff>126364</xdr:colOff>
      <xdr:row>39</xdr:row>
      <xdr:rowOff>14405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611731"/>
          <a:ext cx="1269" cy="108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18232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14405</xdr:rowOff>
    </xdr:from>
    <xdr:to>
      <xdr:col>86</xdr:col>
      <xdr:colOff>25400</xdr:colOff>
      <xdr:row>39</xdr:row>
      <xdr:rowOff>14405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0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72008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3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125331</xdr:rowOff>
    </xdr:from>
    <xdr:to>
      <xdr:col>86</xdr:col>
      <xdr:colOff>25400</xdr:colOff>
      <xdr:row>32</xdr:row>
      <xdr:rowOff>125331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6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90714</xdr:rowOff>
    </xdr:from>
    <xdr:to>
      <xdr:col>85</xdr:col>
      <xdr:colOff>127000</xdr:colOff>
      <xdr:row>34</xdr:row>
      <xdr:rowOff>101491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748564"/>
          <a:ext cx="8382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20519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2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42092</xdr:rowOff>
    </xdr:from>
    <xdr:to>
      <xdr:col>85</xdr:col>
      <xdr:colOff>177800</xdr:colOff>
      <xdr:row>35</xdr:row>
      <xdr:rowOff>143692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12446</xdr:rowOff>
    </xdr:from>
    <xdr:to>
      <xdr:col>81</xdr:col>
      <xdr:colOff>50800</xdr:colOff>
      <xdr:row>33</xdr:row>
      <xdr:rowOff>90714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327396"/>
          <a:ext cx="889000" cy="4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18796</xdr:rowOff>
    </xdr:from>
    <xdr:to>
      <xdr:col>81</xdr:col>
      <xdr:colOff>101600</xdr:colOff>
      <xdr:row>35</xdr:row>
      <xdr:rowOff>120396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111523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12446</xdr:rowOff>
    </xdr:from>
    <xdr:to>
      <xdr:col>76</xdr:col>
      <xdr:colOff>114300</xdr:colOff>
      <xdr:row>36</xdr:row>
      <xdr:rowOff>63718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327396"/>
          <a:ext cx="889000" cy="9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70394</xdr:rowOff>
    </xdr:from>
    <xdr:to>
      <xdr:col>76</xdr:col>
      <xdr:colOff>165100</xdr:colOff>
      <xdr:row>37</xdr:row>
      <xdr:rowOff>544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163121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63718</xdr:rowOff>
    </xdr:from>
    <xdr:to>
      <xdr:col>71</xdr:col>
      <xdr:colOff>177800</xdr:colOff>
      <xdr:row>36</xdr:row>
      <xdr:rowOff>125331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235918"/>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105228</xdr:rowOff>
    </xdr:from>
    <xdr:to>
      <xdr:col>72</xdr:col>
      <xdr:colOff>38100</xdr:colOff>
      <xdr:row>37</xdr:row>
      <xdr:rowOff>35378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26505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99677</xdr:rowOff>
    </xdr:from>
    <xdr:to>
      <xdr:col>67</xdr:col>
      <xdr:colOff>101600</xdr:colOff>
      <xdr:row>37</xdr:row>
      <xdr:rowOff>29827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50691</xdr:rowOff>
    </xdr:from>
    <xdr:to>
      <xdr:col>85</xdr:col>
      <xdr:colOff>177800</xdr:colOff>
      <xdr:row>34</xdr:row>
      <xdr:rowOff>152291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73568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39914</xdr:rowOff>
    </xdr:from>
    <xdr:to>
      <xdr:col>81</xdr:col>
      <xdr:colOff>101600</xdr:colOff>
      <xdr:row>33</xdr:row>
      <xdr:rowOff>141514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158041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4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133096</xdr:rowOff>
    </xdr:from>
    <xdr:to>
      <xdr:col>76</xdr:col>
      <xdr:colOff>165100</xdr:colOff>
      <xdr:row>31</xdr:row>
      <xdr:rowOff>63246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79773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12918</xdr:rowOff>
    </xdr:from>
    <xdr:to>
      <xdr:col>72</xdr:col>
      <xdr:colOff>38100</xdr:colOff>
      <xdr:row>36</xdr:row>
      <xdr:rowOff>114518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131045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74531</xdr:rowOff>
    </xdr:from>
    <xdr:to>
      <xdr:col>67</xdr:col>
      <xdr:colOff>101600</xdr:colOff>
      <xdr:row>37</xdr:row>
      <xdr:rowOff>4681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21208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0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68549</xdr:rowOff>
    </xdr:from>
    <xdr:to>
      <xdr:col>85</xdr:col>
      <xdr:colOff>126364</xdr:colOff>
      <xdr:row>57</xdr:row>
      <xdr:rowOff>74664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41049"/>
          <a:ext cx="1269" cy="120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78491</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74664</xdr:rowOff>
    </xdr:from>
    <xdr:to>
      <xdr:col>86</xdr:col>
      <xdr:colOff>25400</xdr:colOff>
      <xdr:row>57</xdr:row>
      <xdr:rowOff>74664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84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15226</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68549</xdr:rowOff>
    </xdr:from>
    <xdr:to>
      <xdr:col>86</xdr:col>
      <xdr:colOff>25400</xdr:colOff>
      <xdr:row>50</xdr:row>
      <xdr:rowOff>68549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4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51708</xdr:rowOff>
    </xdr:from>
    <xdr:to>
      <xdr:col>85</xdr:col>
      <xdr:colOff>127000</xdr:colOff>
      <xdr:row>57</xdr:row>
      <xdr:rowOff>74073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24358"/>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161459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4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138582</xdr:rowOff>
    </xdr:from>
    <xdr:to>
      <xdr:col>85</xdr:col>
      <xdr:colOff>177800</xdr:colOff>
      <xdr:row>55</xdr:row>
      <xdr:rowOff>68732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138405</xdr:rowOff>
    </xdr:from>
    <xdr:to>
      <xdr:col>81</xdr:col>
      <xdr:colOff>50800</xdr:colOff>
      <xdr:row>57</xdr:row>
      <xdr:rowOff>74073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39605"/>
          <a:ext cx="8890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154432</xdr:rowOff>
    </xdr:from>
    <xdr:to>
      <xdr:col>81</xdr:col>
      <xdr:colOff>101600</xdr:colOff>
      <xdr:row>55</xdr:row>
      <xdr:rowOff>84582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101109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117125</xdr:rowOff>
    </xdr:from>
    <xdr:to>
      <xdr:col>76</xdr:col>
      <xdr:colOff>114300</xdr:colOff>
      <xdr:row>56</xdr:row>
      <xdr:rowOff>138405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546875"/>
          <a:ext cx="8890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121018</xdr:rowOff>
    </xdr:from>
    <xdr:to>
      <xdr:col>76</xdr:col>
      <xdr:colOff>165100</xdr:colOff>
      <xdr:row>55</xdr:row>
      <xdr:rowOff>51168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67695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117125</xdr:rowOff>
    </xdr:from>
    <xdr:to>
      <xdr:col>71</xdr:col>
      <xdr:colOff>177800</xdr:colOff>
      <xdr:row>57</xdr:row>
      <xdr:rowOff>119317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546875"/>
          <a:ext cx="889000" cy="3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12471</xdr:rowOff>
    </xdr:from>
    <xdr:to>
      <xdr:col>72</xdr:col>
      <xdr:colOff>38100</xdr:colOff>
      <xdr:row>55</xdr:row>
      <xdr:rowOff>114071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130598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101054</xdr:rowOff>
    </xdr:from>
    <xdr:to>
      <xdr:col>67</xdr:col>
      <xdr:colOff>101600</xdr:colOff>
      <xdr:row>56</xdr:row>
      <xdr:rowOff>31204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47731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908</xdr:rowOff>
    </xdr:from>
    <xdr:to>
      <xdr:col>85</xdr:col>
      <xdr:colOff>177800</xdr:colOff>
      <xdr:row>57</xdr:row>
      <xdr:rowOff>102508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87285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23273</xdr:rowOff>
    </xdr:from>
    <xdr:to>
      <xdr:col>81</xdr:col>
      <xdr:colOff>101600</xdr:colOff>
      <xdr:row>57</xdr:row>
      <xdr:rowOff>124873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116000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87605</xdr:rowOff>
    </xdr:from>
    <xdr:to>
      <xdr:col>76</xdr:col>
      <xdr:colOff>165100</xdr:colOff>
      <xdr:row>57</xdr:row>
      <xdr:rowOff>17755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66325</xdr:rowOff>
    </xdr:from>
    <xdr:to>
      <xdr:col>72</xdr:col>
      <xdr:colOff>38100</xdr:colOff>
      <xdr:row>55</xdr:row>
      <xdr:rowOff>167925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159052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68517</xdr:rowOff>
    </xdr:from>
    <xdr:to>
      <xdr:col>67</xdr:col>
      <xdr:colOff>101600</xdr:colOff>
      <xdr:row>57</xdr:row>
      <xdr:rowOff>170117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14019</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3387119"/>
          <a:ext cx="1269" cy="2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132146</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31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14019</xdr:rowOff>
    </xdr:from>
    <xdr:to>
      <xdr:col>86</xdr:col>
      <xdr:colOff>25400</xdr:colOff>
      <xdr:row>78</xdr:row>
      <xdr:rowOff>14019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38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99254</xdr:rowOff>
    </xdr:from>
    <xdr:to>
      <xdr:col>85</xdr:col>
      <xdr:colOff>127000</xdr:colOff>
      <xdr:row>78</xdr:row>
      <xdr:rowOff>14019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100754"/>
          <a:ext cx="838200" cy="12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124787</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97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146360</xdr:rowOff>
    </xdr:from>
    <xdr:to>
      <xdr:col>85</xdr:col>
      <xdr:colOff>177800</xdr:colOff>
      <xdr:row>79</xdr:row>
      <xdr:rowOff>76510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99254</xdr:rowOff>
    </xdr:from>
    <xdr:to>
      <xdr:col>81</xdr:col>
      <xdr:colOff>50800</xdr:colOff>
      <xdr:row>75</xdr:row>
      <xdr:rowOff>93180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100754"/>
          <a:ext cx="8890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24581</xdr:rowOff>
    </xdr:from>
    <xdr:to>
      <xdr:col>81</xdr:col>
      <xdr:colOff>101600</xdr:colOff>
      <xdr:row>78</xdr:row>
      <xdr:rowOff>126181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117308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4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93180</xdr:rowOff>
    </xdr:from>
    <xdr:to>
      <xdr:col>76</xdr:col>
      <xdr:colOff>114300</xdr:colOff>
      <xdr:row>77</xdr:row>
      <xdr:rowOff>51036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951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148924</xdr:rowOff>
    </xdr:from>
    <xdr:to>
      <xdr:col>76</xdr:col>
      <xdr:colOff>165100</xdr:colOff>
      <xdr:row>79</xdr:row>
      <xdr:rowOff>79074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70201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51036</xdr:rowOff>
    </xdr:from>
    <xdr:to>
      <xdr:col>71</xdr:col>
      <xdr:colOff>177800</xdr:colOff>
      <xdr:row>79</xdr:row>
      <xdr:rowOff>3584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252686"/>
          <a:ext cx="889000" cy="29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157235</xdr:rowOff>
    </xdr:from>
    <xdr:to>
      <xdr:col>72</xdr:col>
      <xdr:colOff>38100</xdr:colOff>
      <xdr:row>79</xdr:row>
      <xdr:rowOff>87385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78512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11616</xdr:rowOff>
    </xdr:from>
    <xdr:to>
      <xdr:col>67</xdr:col>
      <xdr:colOff>101600</xdr:colOff>
      <xdr:row>79</xdr:row>
      <xdr:rowOff>113216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104343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134669</xdr:rowOff>
    </xdr:from>
    <xdr:to>
      <xdr:col>85</xdr:col>
      <xdr:colOff>177800</xdr:colOff>
      <xdr:row>78</xdr:row>
      <xdr:rowOff>64819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3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87696</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48454</xdr:rowOff>
    </xdr:from>
    <xdr:to>
      <xdr:col>81</xdr:col>
      <xdr:colOff>101600</xdr:colOff>
      <xdr:row>70</xdr:row>
      <xdr:rowOff>150054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166581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182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42380</xdr:rowOff>
    </xdr:from>
    <xdr:to>
      <xdr:col>76</xdr:col>
      <xdr:colOff>165100</xdr:colOff>
      <xdr:row>75</xdr:row>
      <xdr:rowOff>143980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160507</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xdr:rowOff>
    </xdr:from>
    <xdr:to>
      <xdr:col>72</xdr:col>
      <xdr:colOff>38100</xdr:colOff>
      <xdr:row>77</xdr:row>
      <xdr:rowOff>101836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118363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124234</xdr:rowOff>
    </xdr:from>
    <xdr:to>
      <xdr:col>67</xdr:col>
      <xdr:colOff>101600</xdr:colOff>
      <xdr:row>79</xdr:row>
      <xdr:rowOff>54384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70911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2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85598</xdr:rowOff>
    </xdr:from>
    <xdr:to>
      <xdr:col>85</xdr:col>
      <xdr:colOff>127000</xdr:colOff>
      <xdr:row>95</xdr:row>
      <xdr:rowOff>135719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373348"/>
          <a:ext cx="8382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121797</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135719</xdr:rowOff>
    </xdr:from>
    <xdr:to>
      <xdr:col>81</xdr:col>
      <xdr:colOff>50800</xdr:colOff>
      <xdr:row>95</xdr:row>
      <xdr:rowOff>158998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23469"/>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129398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158998</xdr:rowOff>
    </xdr:from>
    <xdr:to>
      <xdr:col>76</xdr:col>
      <xdr:colOff>114300</xdr:colOff>
      <xdr:row>96</xdr:row>
      <xdr:rowOff>9874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46748"/>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29959</xdr:rowOff>
    </xdr:from>
    <xdr:to>
      <xdr:col>76</xdr:col>
      <xdr:colOff>165100</xdr:colOff>
      <xdr:row>96</xdr:row>
      <xdr:rowOff>131559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122686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9874</xdr:rowOff>
    </xdr:from>
    <xdr:to>
      <xdr:col>71</xdr:col>
      <xdr:colOff>177800</xdr:colOff>
      <xdr:row>96</xdr:row>
      <xdr:rowOff>21056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469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16472</xdr:rowOff>
    </xdr:from>
    <xdr:to>
      <xdr:col>72</xdr:col>
      <xdr:colOff>38100</xdr:colOff>
      <xdr:row>96</xdr:row>
      <xdr:rowOff>118072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109199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171138</xdr:rowOff>
    </xdr:from>
    <xdr:to>
      <xdr:col>67</xdr:col>
      <xdr:colOff>101600</xdr:colOff>
      <xdr:row>96</xdr:row>
      <xdr:rowOff>101288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92415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34798</xdr:rowOff>
    </xdr:from>
    <xdr:to>
      <xdr:col>85</xdr:col>
      <xdr:colOff>177800</xdr:colOff>
      <xdr:row>95</xdr:row>
      <xdr:rowOff>136398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13225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3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84919</xdr:rowOff>
    </xdr:from>
    <xdr:to>
      <xdr:col>81</xdr:col>
      <xdr:colOff>101600</xdr:colOff>
      <xdr:row>96</xdr:row>
      <xdr:rowOff>15069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3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4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108198</xdr:rowOff>
    </xdr:from>
    <xdr:to>
      <xdr:col>76</xdr:col>
      <xdr:colOff>165100</xdr:colOff>
      <xdr:row>96</xdr:row>
      <xdr:rowOff>38348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54875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130524</xdr:rowOff>
    </xdr:from>
    <xdr:to>
      <xdr:col>72</xdr:col>
      <xdr:colOff>38100</xdr:colOff>
      <xdr:row>96</xdr:row>
      <xdr:rowOff>60674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77201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141706</xdr:rowOff>
    </xdr:from>
    <xdr:to>
      <xdr:col>67</xdr:col>
      <xdr:colOff>101600</xdr:colOff>
      <xdr:row>96</xdr:row>
      <xdr:rowOff>71856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88383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48078</xdr:rowOff>
    </xdr:from>
    <xdr:to>
      <xdr:col>107</xdr:col>
      <xdr:colOff>101600</xdr:colOff>
      <xdr:row>36</xdr:row>
      <xdr:rowOff>149678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166205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100330</xdr:rowOff>
    </xdr:from>
    <xdr:to>
      <xdr:col>102</xdr:col>
      <xdr:colOff>165100</xdr:colOff>
      <xdr:row>36</xdr:row>
      <xdr:rowOff>30480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47007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67673</xdr:rowOff>
    </xdr:from>
    <xdr:to>
      <xdr:col>98</xdr:col>
      <xdr:colOff>38100</xdr:colOff>
      <xdr:row>38</xdr:row>
      <xdr:rowOff>169273</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14350</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99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大きく減少している項目として、災害復旧事業費及び衛生費が挙げられます。</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年度熊本地震で被災した新庁舎建設が令和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年度に概ね完了したことによる大幅な減少です。しかし、令和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月豪雨関連事業は継続していくことから、今後も高い水準で推移していくと見込んでいます。</a:t>
          </a:r>
        </a:p>
        <a:p>
          <a:r>
            <a:rPr kumimoji="1" lang="ja-JP" altLang="en-US" sz="1300">
              <a:latin typeface="ＭＳ Ｐゴシック" panose="020B0600070205080204" pitchFamily="50" charset="-128"/>
              <a:ea typeface="ＭＳ Ｐゴシック" panose="020B0600070205080204" pitchFamily="50" charset="-128"/>
            </a:rPr>
            <a:t>　衛生費については、令和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月豪雨による廃棄物処理事業が令和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年度に完了したことによるものです。しかし、今後は清掃センターやし尿処理施設の解体、斎場の更新を予定しており、令和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年度以降は増加する見込みです。</a:t>
          </a:r>
        </a:p>
        <a:p>
          <a:r>
            <a:rPr kumimoji="1" lang="ja-JP" altLang="en-US" sz="1300">
              <a:latin typeface="ＭＳ Ｐゴシック" panose="020B0600070205080204" pitchFamily="50" charset="-128"/>
              <a:ea typeface="ＭＳ Ｐゴシック" panose="020B0600070205080204" pitchFamily="50" charset="-128"/>
            </a:rPr>
            <a:t>　今後も施設の統合や適正規模化を進めていき、財政の健全化に努めます。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実質収支比率は前年度比</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ポイント増加でほぼ横ばいとなりました。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年度以降の隔年に退職手当相当分を、年度間の均衡を保つため、財政調整基金に積み立てを行っています。今後も、長期的な財政計画の見直しを行い、より一層、歳出の削減に努めます。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介護保険特別会計において、想定の利用者数を下回ったことから、</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ポイント上昇しております。</a:t>
          </a:r>
        </a:p>
        <a:p>
          <a:r>
            <a:rPr kumimoji="1" lang="ja-JP" altLang="en-US" sz="1400">
              <a:latin typeface="ＭＳ ゴシック" pitchFamily="49" charset="-128"/>
              <a:ea typeface="ＭＳ ゴシック" pitchFamily="49" charset="-128"/>
            </a:rPr>
            <a:t>　一般会計において、標準財政規模比で</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ポイント増となっており、ほぼ横ばいとなっています。</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年度に黒字に転じました。今後も継続して取り組み、健全な財政運営を行っていきます。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69643644</v>
      </c>
      <c r="BO4" s="449"/>
      <c r="BP4" s="449"/>
      <c r="BQ4" s="449"/>
      <c r="BR4" s="449"/>
      <c r="BS4" s="449"/>
      <c r="BT4" s="449"/>
      <c r="BU4" s="450"/>
      <c r="BV4" s="448">
        <v>84024679</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4.5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67748733</v>
      </c>
      <c r="BO5" s="420"/>
      <c r="BP5" s="420"/>
      <c r="BQ5" s="420"/>
      <c r="BR5" s="420"/>
      <c r="BS5" s="420"/>
      <c r="BT5" s="420"/>
      <c r="BU5" s="421"/>
      <c r="BV5" s="419">
        <v>82346251</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91.9</v>
      </c>
      <c r="CU5" s="417"/>
      <c r="CV5" s="417"/>
      <c r="CW5" s="417"/>
      <c r="CX5" s="417"/>
      <c r="CY5" s="417"/>
      <c r="CZ5" s="417"/>
      <c r="DA5" s="418"/>
      <c r="DB5" s="416">
        <v>88.8</v>
      </c>
      <c r="DC5" s="417"/>
      <c r="DD5" s="417"/>
      <c r="DE5" s="417"/>
      <c r="DF5" s="417"/>
      <c r="DG5" s="417"/>
      <c r="DH5" s="417"/>
      <c r="DI5" s="418"/>
    </row>
    <row r="6" spans="1:119" ht="18.75" customHeight="1" x14ac:dyDescent="0.15">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102</v>
      </c>
      <c r="AV6" s="478"/>
      <c r="AW6" s="478"/>
      <c r="AX6" s="478"/>
      <c r="AY6" s="433" t="s">
        <v>103</v>
      </c>
      <c r="AZ6" s="434"/>
      <c r="BA6" s="434"/>
      <c r="BB6" s="434"/>
      <c r="BC6" s="434"/>
      <c r="BD6" s="434"/>
      <c r="BE6" s="434"/>
      <c r="BF6" s="434"/>
      <c r="BG6" s="434"/>
      <c r="BH6" s="434"/>
      <c r="BI6" s="434"/>
      <c r="BJ6" s="434"/>
      <c r="BK6" s="434"/>
      <c r="BL6" s="434"/>
      <c r="BM6" s="435"/>
      <c r="BN6" s="419">
        <v>1894911</v>
      </c>
      <c r="BO6" s="420"/>
      <c r="BP6" s="420"/>
      <c r="BQ6" s="420"/>
      <c r="BR6" s="420"/>
      <c r="BS6" s="420"/>
      <c r="BT6" s="420"/>
      <c r="BU6" s="421"/>
      <c r="BV6" s="419">
        <v>1678428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93.3</v>
      </c>
      <c r="CU6" s="563"/>
      <c r="CV6" s="563"/>
      <c r="CW6" s="563"/>
      <c r="CX6" s="563"/>
      <c r="CY6" s="563"/>
      <c r="CZ6" s="563"/>
      <c r="DA6" s="564"/>
      <c r="DB6" s="562">
        <v>92.2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362545</v>
      </c>
      <c r="BO7" s="420"/>
      <c r="BP7" s="420"/>
      <c r="BQ7" s="420"/>
      <c r="BR7" s="420"/>
      <c r="BS7" s="420"/>
      <c r="BT7" s="420"/>
      <c r="BU7" s="421"/>
      <c r="BV7" s="419">
        <v>149571</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33838437</v>
      </c>
      <c r="CU7" s="420"/>
      <c r="CV7" s="420"/>
      <c r="CW7" s="420"/>
      <c r="CX7" s="420"/>
      <c r="CY7" s="420"/>
      <c r="CZ7" s="420"/>
      <c r="DA7" s="421"/>
      <c r="DB7" s="419">
        <v>34312805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1532366</v>
      </c>
      <c r="BO8" s="420"/>
      <c r="BP8" s="420"/>
      <c r="BQ8" s="420"/>
      <c r="BR8" s="420"/>
      <c r="BS8" s="420"/>
      <c r="BT8" s="420"/>
      <c r="BU8" s="421"/>
      <c r="BV8" s="419">
        <v>1528857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123067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3509</v>
      </c>
      <c r="BO9" s="420"/>
      <c r="BP9" s="420"/>
      <c r="BQ9" s="420"/>
      <c r="BR9" s="420"/>
      <c r="BS9" s="420"/>
      <c r="BT9" s="420"/>
      <c r="BU9" s="421"/>
      <c r="BV9" s="419">
        <v>232560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15.8</v>
      </c>
      <c r="CU9" s="417"/>
      <c r="CV9" s="417"/>
      <c r="CW9" s="417"/>
      <c r="CX9" s="417"/>
      <c r="CY9" s="417"/>
      <c r="CZ9" s="417"/>
      <c r="DA9" s="418"/>
      <c r="DB9" s="416">
        <v>15.3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127472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4420</v>
      </c>
      <c r="BO10" s="420"/>
      <c r="BP10" s="420"/>
      <c r="BQ10" s="420"/>
      <c r="BR10" s="420"/>
      <c r="BS10" s="420"/>
      <c r="BT10" s="420"/>
      <c r="BU10" s="421"/>
      <c r="BV10" s="419">
        <v>1500164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3770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122625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102</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119557</v>
      </c>
      <c r="S13" s="507"/>
      <c r="T13" s="507"/>
      <c r="U13" s="507"/>
      <c r="V13" s="508"/>
      <c r="W13" s="509" t="s">
        <v>139</v>
      </c>
      <c r="X13" s="405"/>
      <c r="Y13" s="405"/>
      <c r="Z13" s="405"/>
      <c r="AA13" s="405"/>
      <c r="AB13" s="406"/>
      <c r="AC13" s="372">
        <v>7753</v>
      </c>
      <c r="AD13" s="373"/>
      <c r="AE13" s="373"/>
      <c r="AF13" s="373"/>
      <c r="AG13" s="374"/>
      <c r="AH13" s="372">
        <v>8295</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7929</v>
      </c>
      <c r="BO13" s="420"/>
      <c r="BP13" s="420"/>
      <c r="BQ13" s="420"/>
      <c r="BR13" s="420"/>
      <c r="BS13" s="420"/>
      <c r="BT13" s="420"/>
      <c r="BU13" s="421"/>
      <c r="BV13" s="419">
        <v>1736494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9.3000000000000007</v>
      </c>
      <c r="CU13" s="417"/>
      <c r="CV13" s="417"/>
      <c r="CW13" s="417"/>
      <c r="CX13" s="417"/>
      <c r="CY13" s="417"/>
      <c r="CZ13" s="417"/>
      <c r="DA13" s="418"/>
      <c r="DB13" s="416">
        <v>9.1999999999999993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123982</v>
      </c>
      <c r="S14" s="507"/>
      <c r="T14" s="507"/>
      <c r="U14" s="507"/>
      <c r="V14" s="508"/>
      <c r="W14" s="510"/>
      <c r="X14" s="408"/>
      <c r="Y14" s="408"/>
      <c r="Z14" s="408"/>
      <c r="AA14" s="408"/>
      <c r="AB14" s="409"/>
      <c r="AC14" s="499">
        <v>13.7</v>
      </c>
      <c r="AD14" s="500"/>
      <c r="AE14" s="500"/>
      <c r="AF14" s="500"/>
      <c r="AG14" s="501"/>
      <c r="AH14" s="499">
        <v>14.2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90.1</v>
      </c>
      <c r="CU14" s="517"/>
      <c r="CV14" s="517"/>
      <c r="CW14" s="517"/>
      <c r="CX14" s="517"/>
      <c r="CY14" s="517"/>
      <c r="CZ14" s="517"/>
      <c r="DA14" s="518"/>
      <c r="DB14" s="516">
        <v>90.3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121542</v>
      </c>
      <c r="S15" s="507"/>
      <c r="T15" s="507"/>
      <c r="U15" s="507"/>
      <c r="V15" s="508"/>
      <c r="W15" s="509" t="s">
        <v>146</v>
      </c>
      <c r="X15" s="405"/>
      <c r="Y15" s="405"/>
      <c r="Z15" s="405"/>
      <c r="AA15" s="405"/>
      <c r="AB15" s="406"/>
      <c r="AC15" s="372">
        <v>12246</v>
      </c>
      <c r="AD15" s="373"/>
      <c r="AE15" s="373"/>
      <c r="AF15" s="373"/>
      <c r="AG15" s="374"/>
      <c r="AH15" s="372">
        <v>12878</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14833496</v>
      </c>
      <c r="BO15" s="449"/>
      <c r="BP15" s="449"/>
      <c r="BQ15" s="449"/>
      <c r="BR15" s="449"/>
      <c r="BS15" s="449"/>
      <c r="BT15" s="449"/>
      <c r="BU15" s="450"/>
      <c r="BV15" s="448">
        <v>13883803</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21.7</v>
      </c>
      <c r="AD16" s="500"/>
      <c r="AE16" s="500"/>
      <c r="AF16" s="500"/>
      <c r="AG16" s="501"/>
      <c r="AH16" s="499">
        <v>22</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29437772</v>
      </c>
      <c r="BO16" s="420"/>
      <c r="BP16" s="420"/>
      <c r="BQ16" s="420"/>
      <c r="BR16" s="420"/>
      <c r="BS16" s="420"/>
      <c r="BT16" s="420"/>
      <c r="BU16" s="421"/>
      <c r="BV16" s="419">
        <v>28923414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36456</v>
      </c>
      <c r="AD17" s="373"/>
      <c r="AE17" s="373"/>
      <c r="AF17" s="373"/>
      <c r="AG17" s="374"/>
      <c r="AH17" s="372">
        <v>37231</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18719839</v>
      </c>
      <c r="BO17" s="420"/>
      <c r="BP17" s="420"/>
      <c r="BQ17" s="420"/>
      <c r="BR17" s="420"/>
      <c r="BS17" s="420"/>
      <c r="BT17" s="420"/>
      <c r="BU17" s="421"/>
      <c r="BV17" s="419">
        <v>17471050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681.29</v>
      </c>
      <c r="M18" s="472"/>
      <c r="N18" s="472"/>
      <c r="O18" s="472"/>
      <c r="P18" s="472"/>
      <c r="Q18" s="472"/>
      <c r="R18" s="473"/>
      <c r="S18" s="473"/>
      <c r="T18" s="473"/>
      <c r="U18" s="473"/>
      <c r="V18" s="474"/>
      <c r="W18" s="490"/>
      <c r="X18" s="491"/>
      <c r="Y18" s="491"/>
      <c r="Z18" s="491"/>
      <c r="AA18" s="491"/>
      <c r="AB18" s="515"/>
      <c r="AC18" s="389">
        <v>64.599999999999994</v>
      </c>
      <c r="AD18" s="390"/>
      <c r="AE18" s="390"/>
      <c r="AF18" s="390"/>
      <c r="AG18" s="475"/>
      <c r="AH18" s="389">
        <v>63.7</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32664290</v>
      </c>
      <c r="BO18" s="420"/>
      <c r="BP18" s="420"/>
      <c r="BQ18" s="420"/>
      <c r="BR18" s="420"/>
      <c r="BS18" s="420"/>
      <c r="BT18" s="420"/>
      <c r="BU18" s="421"/>
      <c r="BV18" s="419">
        <v>32012089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181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41173588</v>
      </c>
      <c r="BO19" s="420"/>
      <c r="BP19" s="420"/>
      <c r="BQ19" s="420"/>
      <c r="BR19" s="420"/>
      <c r="BS19" s="420"/>
      <c r="BT19" s="420"/>
      <c r="BU19" s="421"/>
      <c r="BV19" s="419">
        <v>40792024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49204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84056428</v>
      </c>
      <c r="BO22" s="449"/>
      <c r="BP22" s="449"/>
      <c r="BQ22" s="449"/>
      <c r="BR22" s="449"/>
      <c r="BS22" s="449"/>
      <c r="BT22" s="449"/>
      <c r="BU22" s="450"/>
      <c r="BV22" s="448">
        <v>85751361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54062412</v>
      </c>
      <c r="BO23" s="420"/>
      <c r="BP23" s="420"/>
      <c r="BQ23" s="420"/>
      <c r="BR23" s="420"/>
      <c r="BS23" s="420"/>
      <c r="BT23" s="420"/>
      <c r="BU23" s="421"/>
      <c r="BV23" s="419">
        <v>55601936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8970</v>
      </c>
      <c r="R24" s="373"/>
      <c r="S24" s="373"/>
      <c r="T24" s="373"/>
      <c r="U24" s="373"/>
      <c r="V24" s="374"/>
      <c r="W24" s="462"/>
      <c r="X24" s="399"/>
      <c r="Y24" s="400"/>
      <c r="Z24" s="375" t="s">
        <v>171</v>
      </c>
      <c r="AA24" s="376"/>
      <c r="AB24" s="376"/>
      <c r="AC24" s="376"/>
      <c r="AD24" s="376"/>
      <c r="AE24" s="376"/>
      <c r="AF24" s="376"/>
      <c r="AG24" s="377"/>
      <c r="AH24" s="372">
        <v>965</v>
      </c>
      <c r="AI24" s="373"/>
      <c r="AJ24" s="373"/>
      <c r="AK24" s="373"/>
      <c r="AL24" s="374"/>
      <c r="AM24" s="372">
        <v>3089930</v>
      </c>
      <c r="AN24" s="373"/>
      <c r="AO24" s="373"/>
      <c r="AP24" s="373"/>
      <c r="AQ24" s="373"/>
      <c r="AR24" s="374"/>
      <c r="AS24" s="372">
        <v>3202</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62935345</v>
      </c>
      <c r="BO24" s="420"/>
      <c r="BP24" s="420"/>
      <c r="BQ24" s="420"/>
      <c r="BR24" s="420"/>
      <c r="BS24" s="420"/>
      <c r="BT24" s="420"/>
      <c r="BU24" s="421"/>
      <c r="BV24" s="419">
        <v>63030380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7210</v>
      </c>
      <c r="R25" s="373"/>
      <c r="S25" s="373"/>
      <c r="T25" s="373"/>
      <c r="U25" s="373"/>
      <c r="V25" s="374"/>
      <c r="W25" s="462"/>
      <c r="X25" s="399"/>
      <c r="Y25" s="400"/>
      <c r="Z25" s="375" t="s">
        <v>174</v>
      </c>
      <c r="AA25" s="376"/>
      <c r="AB25" s="376"/>
      <c r="AC25" s="376"/>
      <c r="AD25" s="376"/>
      <c r="AE25" s="376"/>
      <c r="AF25" s="376"/>
      <c r="AG25" s="377"/>
      <c r="AH25" s="372" t="s">
        <v>130</v>
      </c>
      <c r="AI25" s="373"/>
      <c r="AJ25" s="373"/>
      <c r="AK25" s="373"/>
      <c r="AL25" s="374"/>
      <c r="AM25" s="372" t="s">
        <v>175</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16587537</v>
      </c>
      <c r="BO25" s="449"/>
      <c r="BP25" s="449"/>
      <c r="BQ25" s="449"/>
      <c r="BR25" s="449"/>
      <c r="BS25" s="449"/>
      <c r="BT25" s="449"/>
      <c r="BU25" s="450"/>
      <c r="BV25" s="448">
        <v>17127500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6530</v>
      </c>
      <c r="R26" s="373"/>
      <c r="S26" s="373"/>
      <c r="T26" s="373"/>
      <c r="U26" s="373"/>
      <c r="V26" s="374"/>
      <c r="W26" s="462"/>
      <c r="X26" s="399"/>
      <c r="Y26" s="400"/>
      <c r="Z26" s="375" t="s">
        <v>178</v>
      </c>
      <c r="AA26" s="430"/>
      <c r="AB26" s="430"/>
      <c r="AC26" s="430"/>
      <c r="AD26" s="430"/>
      <c r="AE26" s="430"/>
      <c r="AF26" s="430"/>
      <c r="AG26" s="431"/>
      <c r="AH26" s="372">
        <v>10</v>
      </c>
      <c r="AI26" s="373"/>
      <c r="AJ26" s="373"/>
      <c r="AK26" s="373"/>
      <c r="AL26" s="374"/>
      <c r="AM26" s="372">
        <v>33640</v>
      </c>
      <c r="AN26" s="373"/>
      <c r="AO26" s="373"/>
      <c r="AP26" s="373"/>
      <c r="AQ26" s="373"/>
      <c r="AR26" s="374"/>
      <c r="AS26" s="372">
        <v>3364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4900</v>
      </c>
      <c r="R27" s="373"/>
      <c r="S27" s="373"/>
      <c r="T27" s="373"/>
      <c r="U27" s="373"/>
      <c r="V27" s="374"/>
      <c r="W27" s="462"/>
      <c r="X27" s="399"/>
      <c r="Y27" s="400"/>
      <c r="Z27" s="375" t="s">
        <v>181</v>
      </c>
      <c r="AA27" s="376"/>
      <c r="AB27" s="376"/>
      <c r="AC27" s="376"/>
      <c r="AD27" s="376"/>
      <c r="AE27" s="376"/>
      <c r="AF27" s="376"/>
      <c r="AG27" s="377"/>
      <c r="AH27" s="372">
        <v>36</v>
      </c>
      <c r="AI27" s="373"/>
      <c r="AJ27" s="373"/>
      <c r="AK27" s="373"/>
      <c r="AL27" s="374"/>
      <c r="AM27" s="372">
        <v>128228</v>
      </c>
      <c r="AN27" s="373"/>
      <c r="AO27" s="373"/>
      <c r="AP27" s="373"/>
      <c r="AQ27" s="373"/>
      <c r="AR27" s="374"/>
      <c r="AS27" s="372">
        <v>3562</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4460</v>
      </c>
      <c r="R28" s="373"/>
      <c r="S28" s="373"/>
      <c r="T28" s="373"/>
      <c r="U28" s="373"/>
      <c r="V28" s="374"/>
      <c r="W28" s="462"/>
      <c r="X28" s="399"/>
      <c r="Y28" s="400"/>
      <c r="Z28" s="375" t="s">
        <v>184</v>
      </c>
      <c r="AA28" s="376"/>
      <c r="AB28" s="376"/>
      <c r="AC28" s="376"/>
      <c r="AD28" s="376"/>
      <c r="AE28" s="376"/>
      <c r="AF28" s="376"/>
      <c r="AG28" s="377"/>
      <c r="AH28" s="372">
        <v>5</v>
      </c>
      <c r="AI28" s="373"/>
      <c r="AJ28" s="373"/>
      <c r="AK28" s="373"/>
      <c r="AL28" s="374"/>
      <c r="AM28" s="372">
        <v>11120</v>
      </c>
      <c r="AN28" s="373"/>
      <c r="AO28" s="373"/>
      <c r="AP28" s="373"/>
      <c r="AQ28" s="373"/>
      <c r="AR28" s="374"/>
      <c r="AS28" s="372">
        <v>2224</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3459435</v>
      </c>
      <c r="BO28" s="449"/>
      <c r="BP28" s="449"/>
      <c r="BQ28" s="449"/>
      <c r="BR28" s="449"/>
      <c r="BS28" s="449"/>
      <c r="BT28" s="449"/>
      <c r="BU28" s="450"/>
      <c r="BV28" s="448">
        <v>3455015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26</v>
      </c>
      <c r="M29" s="373"/>
      <c r="N29" s="373"/>
      <c r="O29" s="373"/>
      <c r="P29" s="374"/>
      <c r="Q29" s="372">
        <v>4180</v>
      </c>
      <c r="R29" s="373"/>
      <c r="S29" s="373"/>
      <c r="T29" s="373"/>
      <c r="U29" s="373"/>
      <c r="V29" s="374"/>
      <c r="W29" s="463"/>
      <c r="X29" s="464"/>
      <c r="Y29" s="465"/>
      <c r="Z29" s="375" t="s">
        <v>187</v>
      </c>
      <c r="AA29" s="376"/>
      <c r="AB29" s="376"/>
      <c r="AC29" s="376"/>
      <c r="AD29" s="376"/>
      <c r="AE29" s="376"/>
      <c r="AF29" s="376"/>
      <c r="AG29" s="377"/>
      <c r="AH29" s="372">
        <v>1006</v>
      </c>
      <c r="AI29" s="373"/>
      <c r="AJ29" s="373"/>
      <c r="AK29" s="373"/>
      <c r="AL29" s="374"/>
      <c r="AM29" s="372">
        <v>3229278</v>
      </c>
      <c r="AN29" s="373"/>
      <c r="AO29" s="373"/>
      <c r="AP29" s="373"/>
      <c r="AQ29" s="373"/>
      <c r="AR29" s="374"/>
      <c r="AS29" s="372">
        <v>3210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3046142</v>
      </c>
      <c r="BO29" s="420"/>
      <c r="BP29" s="420"/>
      <c r="BQ29" s="420"/>
      <c r="BR29" s="420"/>
      <c r="BS29" s="420"/>
      <c r="BT29" s="420"/>
      <c r="BU29" s="421"/>
      <c r="BV29" s="419">
        <v>1907942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96.6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4962992</v>
      </c>
      <c r="BO30" s="454"/>
      <c r="BP30" s="454"/>
      <c r="BQ30" s="454"/>
      <c r="BR30" s="454"/>
      <c r="BS30" s="454"/>
      <c r="BT30" s="454"/>
      <c r="BU30" s="455"/>
      <c r="BV30" s="453">
        <v>5642661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農業集落排水処理施設事業特別会計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八代市給食会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ケーブルテレビ事業特別会計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簡易水道事業会計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公共浄化槽等整備推進事業特別会計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氷川町及び八代市中学校組合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サンライフ八代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診療所特別会計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八代広域行政事務組合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さかもと温泉センター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八代生活環境事務組合（一般会計）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いずみ</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八代生活環境事務組合（水道事業会計）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東陽地区ふるさと公社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熊本県後期高齢者医療広域連合（一般会計）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熊本県後期高齢者医療広域連合（後期高齢者医療特別会計）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e6ynO4lCw5y3CWfkJACkC+BdJJehGM9mhHK94J6FUsg9bG9qeZD9wCbaBIfnt1Wo55q7ZIGXyusx8UnNX5klA==" saltValue="k00E3tpU+jnCETdHm8aw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2.69</v>
      </c>
      <c r="G34" s="33">
        <v>3.89</v>
      </c>
      <c r="H34" s="33">
        <v>2.52</v>
      </c>
      <c r="I34" s="33">
        <v>3.52</v>
      </c>
      <c r="J34" s="34">
        <v>5.23</v>
      </c>
      <c r="K34" s="22"/>
      <c r="L34" s="22"/>
      <c r="M34" s="22"/>
      <c r="N34" s="22"/>
      <c r="O34" s="22"/>
      <c r="P34" s="22"/>
    </row>
    <row r="35" spans="1:16" ht="39" customHeight="1" x14ac:dyDescent="0.15">
      <c r="A35" s="22"/>
      <c r="B35" s="35"/>
      <c r="C35" s="1145" t="s">
        <v>575</v>
      </c>
      <c r="D35" s="1146"/>
      <c r="E35" s="1147"/>
      <c r="F35" s="36">
        <v>3.49</v>
      </c>
      <c r="G35" s="37">
        <v>2.1800000000000002</v>
      </c>
      <c r="H35" s="37">
        <v>3.89</v>
      </c>
      <c r="I35" s="37">
        <v>4.45</v>
      </c>
      <c r="J35" s="38">
        <v>4.5199999999999996</v>
      </c>
      <c r="K35" s="22"/>
      <c r="L35" s="22"/>
      <c r="M35" s="22"/>
      <c r="N35" s="22"/>
      <c r="O35" s="22"/>
      <c r="P35" s="22"/>
    </row>
    <row r="36" spans="1:16" ht="39" customHeight="1" x14ac:dyDescent="0.15">
      <c r="A36" s="22"/>
      <c r="B36" s="35"/>
      <c r="C36" s="1145" t="s">
        <v>576</v>
      </c>
      <c r="D36" s="1146"/>
      <c r="E36" s="1147"/>
      <c r="F36" s="36" t="s">
        <v>577</v>
      </c>
      <c r="G36" s="37" t="s">
        <v>578</v>
      </c>
      <c r="H36" s="37">
        <v>0.96</v>
      </c>
      <c r="I36" s="37">
        <v>2.0099999999999998</v>
      </c>
      <c r="J36" s="38">
        <v>2.13</v>
      </c>
      <c r="K36" s="22"/>
      <c r="L36" s="22"/>
      <c r="M36" s="22"/>
      <c r="N36" s="22"/>
      <c r="O36" s="22"/>
      <c r="P36" s="22"/>
    </row>
    <row r="37" spans="1:16" ht="39" customHeight="1" x14ac:dyDescent="0.15">
      <c r="A37" s="22"/>
      <c r="B37" s="35"/>
      <c r="C37" s="1145" t="s">
        <v>579</v>
      </c>
      <c r="D37" s="1146"/>
      <c r="E37" s="1147"/>
      <c r="F37" s="36">
        <v>1.41</v>
      </c>
      <c r="G37" s="37">
        <v>1.59</v>
      </c>
      <c r="H37" s="37">
        <v>1.7</v>
      </c>
      <c r="I37" s="37">
        <v>1.91</v>
      </c>
      <c r="J37" s="38">
        <v>2.12</v>
      </c>
      <c r="K37" s="22"/>
      <c r="L37" s="22"/>
      <c r="M37" s="22"/>
      <c r="N37" s="22"/>
      <c r="O37" s="22"/>
      <c r="P37" s="22"/>
    </row>
    <row r="38" spans="1:16" ht="39" customHeight="1" x14ac:dyDescent="0.15">
      <c r="A38" s="22"/>
      <c r="B38" s="35"/>
      <c r="C38" s="1145" t="s">
        <v>580</v>
      </c>
      <c r="D38" s="1146"/>
      <c r="E38" s="1147"/>
      <c r="F38" s="36">
        <v>1.58</v>
      </c>
      <c r="G38" s="37">
        <v>1.72</v>
      </c>
      <c r="H38" s="37">
        <v>1.73</v>
      </c>
      <c r="I38" s="37">
        <v>1.82</v>
      </c>
      <c r="J38" s="38">
        <v>1.4</v>
      </c>
      <c r="K38" s="22"/>
      <c r="L38" s="22"/>
      <c r="M38" s="22"/>
      <c r="N38" s="22"/>
      <c r="O38" s="22"/>
      <c r="P38" s="22"/>
    </row>
    <row r="39" spans="1:16" ht="39" customHeight="1" x14ac:dyDescent="0.15">
      <c r="A39" s="22"/>
      <c r="B39" s="35"/>
      <c r="C39" s="1145" t="s">
        <v>581</v>
      </c>
      <c r="D39" s="1146"/>
      <c r="E39" s="1147"/>
      <c r="F39" s="36">
        <v>0.1</v>
      </c>
      <c r="G39" s="37">
        <v>0.1</v>
      </c>
      <c r="H39" s="37">
        <v>0.1</v>
      </c>
      <c r="I39" s="37">
        <v>0.11</v>
      </c>
      <c r="J39" s="38">
        <v>0.12</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0.01</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v>0.09</v>
      </c>
      <c r="G43" s="42">
        <v>0.06</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Bn2P5ROPe7Vq/i0Xl7PBzdujxiEzxd3TUTlGHRtgvHbuHmZjENLd9+wiKtjLv4Xm8zl23YuChOzGmy9KBE2pg==" saltValue="djTVxc+cCMvyW35ZwoGv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6173</v>
      </c>
      <c r="L45" s="60">
        <v>6183</v>
      </c>
      <c r="M45" s="60">
        <v>6237</v>
      </c>
      <c r="N45" s="60">
        <v>6345</v>
      </c>
      <c r="O45" s="61">
        <v>6602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1482</v>
      </c>
      <c r="L48" s="64">
        <v>1363</v>
      </c>
      <c r="M48" s="64">
        <v>1288</v>
      </c>
      <c r="N48" s="64">
        <v>1298</v>
      </c>
      <c r="O48" s="65">
        <v>1261</v>
      </c>
      <c r="P48" s="48"/>
      <c r="Q48" s="48"/>
      <c r="R48" s="48"/>
      <c r="S48" s="48"/>
      <c r="T48" s="48"/>
      <c r="U48" s="48"/>
    </row>
    <row r="49" spans="1:21" ht="30.75" customHeight="1" x14ac:dyDescent="0.15">
      <c r="A49" s="48"/>
      <c r="B49" s="1178"/>
      <c r="C49" s="1179"/>
      <c r="D49" s="62"/>
      <c r="E49" s="1155" t="s">
        <v>16</v>
      </c>
      <c r="F49" s="1155"/>
      <c r="G49" s="1155"/>
      <c r="H49" s="1155"/>
      <c r="I49" s="1155"/>
      <c r="J49" s="1156"/>
      <c r="K49" s="63">
        <v>77</v>
      </c>
      <c r="L49" s="64">
        <v>76</v>
      </c>
      <c r="M49" s="64">
        <v>88</v>
      </c>
      <c r="N49" s="64">
        <v>90</v>
      </c>
      <c r="O49" s="65">
        <v>171</v>
      </c>
      <c r="P49" s="48"/>
      <c r="Q49" s="48"/>
      <c r="R49" s="48"/>
      <c r="S49" s="48"/>
      <c r="T49" s="48"/>
      <c r="U49" s="48"/>
    </row>
    <row r="50" spans="1:21" ht="30.75" customHeight="1" x14ac:dyDescent="0.15">
      <c r="A50" s="48"/>
      <c r="B50" s="1178"/>
      <c r="C50" s="1179"/>
      <c r="D50" s="62"/>
      <c r="E50" s="1155" t="s">
        <v>17</v>
      </c>
      <c r="F50" s="1155"/>
      <c r="G50" s="1155"/>
      <c r="H50" s="1155"/>
      <c r="I50" s="1155"/>
      <c r="J50" s="1156"/>
      <c r="K50" s="63">
        <v>121</v>
      </c>
      <c r="L50" s="64">
        <v>113</v>
      </c>
      <c r="M50" s="64">
        <v>104</v>
      </c>
      <c r="N50" s="64">
        <v>108</v>
      </c>
      <c r="O50" s="65">
        <v>97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526</v>
      </c>
      <c r="L51" s="64">
        <v>0</v>
      </c>
      <c r="M51" s="64">
        <v>0</v>
      </c>
      <c r="N51" s="64">
        <v>0</v>
      </c>
      <c r="O51" s="65" t="s">
        <v>526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5129</v>
      </c>
      <c r="L52" s="64">
        <v>5107</v>
      </c>
      <c r="M52" s="64">
        <v>5125</v>
      </c>
      <c r="N52" s="64">
        <v>5215</v>
      </c>
      <c r="O52" s="65">
        <v>5330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2724</v>
      </c>
      <c r="L53" s="69">
        <v>2628</v>
      </c>
      <c r="M53" s="69">
        <v>2592</v>
      </c>
      <c r="N53" s="69">
        <v>2626</v>
      </c>
      <c r="O53" s="70">
        <v>2801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Ah6NWfqQ7vuUjaeCLdYCV+XVowwoHV8D0h+0d4OUqWN3gG0Hxxj1kpeZfU+RgLGABDit6t5tnCCmtT0OxDF2w==" saltValue="KjJyMQ2NxUC6QfHgQw9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67927</v>
      </c>
      <c r="J41" s="356">
        <v>71248</v>
      </c>
      <c r="K41" s="356">
        <v>75515</v>
      </c>
      <c r="L41" s="356">
        <v>85751</v>
      </c>
      <c r="M41" s="357">
        <v>84056</v>
      </c>
    </row>
    <row r="42" spans="2:13" ht="27.75" customHeight="1" x14ac:dyDescent="0.15">
      <c r="B42" s="1186"/>
      <c r="C42" s="1187"/>
      <c r="D42" s="106"/>
      <c r="E42" s="1190" t="s">
        <v>34</v>
      </c>
      <c r="F42" s="1190"/>
      <c r="G42" s="1190"/>
      <c r="H42" s="1191"/>
      <c r="I42" s="358">
        <v>1026</v>
      </c>
      <c r="J42" s="359">
        <v>1006</v>
      </c>
      <c r="K42" s="359">
        <v>987</v>
      </c>
      <c r="L42" s="359">
        <v>1070</v>
      </c>
      <c r="M42" s="360">
        <v>1038</v>
      </c>
    </row>
    <row r="43" spans="2:13" ht="27.75" customHeight="1" x14ac:dyDescent="0.15">
      <c r="B43" s="1186"/>
      <c r="C43" s="1187"/>
      <c r="D43" s="106"/>
      <c r="E43" s="1190" t="s">
        <v>35</v>
      </c>
      <c r="F43" s="1190"/>
      <c r="G43" s="1190"/>
      <c r="H43" s="1191"/>
      <c r="I43" s="358">
        <v>17714</v>
      </c>
      <c r="J43" s="359">
        <v>17248</v>
      </c>
      <c r="K43" s="359">
        <v>16685</v>
      </c>
      <c r="L43" s="359">
        <v>16072</v>
      </c>
      <c r="M43" s="360">
        <v>14985</v>
      </c>
    </row>
    <row r="44" spans="2:13" ht="27.75" customHeight="1" x14ac:dyDescent="0.15">
      <c r="B44" s="1186"/>
      <c r="C44" s="1187"/>
      <c r="D44" s="106"/>
      <c r="E44" s="1190" t="s">
        <v>36</v>
      </c>
      <c r="F44" s="1190"/>
      <c r="G44" s="1190"/>
      <c r="H44" s="1191"/>
      <c r="I44" s="358">
        <v>837</v>
      </c>
      <c r="J44" s="359">
        <v>794</v>
      </c>
      <c r="K44" s="359">
        <v>729</v>
      </c>
      <c r="L44" s="359">
        <v>792</v>
      </c>
      <c r="M44" s="360">
        <v>697</v>
      </c>
    </row>
    <row r="45" spans="2:13" ht="27.75" customHeight="1" x14ac:dyDescent="0.15">
      <c r="B45" s="1186"/>
      <c r="C45" s="1187"/>
      <c r="D45" s="106"/>
      <c r="E45" s="1190" t="s">
        <v>37</v>
      </c>
      <c r="F45" s="1190"/>
      <c r="G45" s="1190"/>
      <c r="H45" s="1191"/>
      <c r="I45" s="358">
        <v>8771</v>
      </c>
      <c r="J45" s="359">
        <v>9073</v>
      </c>
      <c r="K45" s="359">
        <v>8947</v>
      </c>
      <c r="L45" s="359">
        <v>8931</v>
      </c>
      <c r="M45" s="360">
        <v>8670</v>
      </c>
    </row>
    <row r="46" spans="2:13" ht="27.75" customHeight="1" x14ac:dyDescent="0.15">
      <c r="B46" s="1186"/>
      <c r="C46" s="1187"/>
      <c r="D46" s="107"/>
      <c r="E46" s="1190" t="s">
        <v>38</v>
      </c>
      <c r="F46" s="1190"/>
      <c r="G46" s="1190"/>
      <c r="H46" s="1191"/>
      <c r="I46" s="358">
        <v>2</v>
      </c>
      <c r="J46" s="359">
        <v>2</v>
      </c>
      <c r="K46" s="359">
        <v>2</v>
      </c>
      <c r="L46" s="359" t="s">
        <v>526</v>
      </c>
      <c r="M46" s="360" t="s">
        <v>526</v>
      </c>
    </row>
    <row r="47" spans="2:13" ht="27.75" customHeight="1" x14ac:dyDescent="0.15">
      <c r="B47" s="1186"/>
      <c r="C47" s="1187"/>
      <c r="D47" s="108"/>
      <c r="E47" s="1200" t="s">
        <v>39</v>
      </c>
      <c r="F47" s="1201"/>
      <c r="G47" s="1201"/>
      <c r="H47" s="1202"/>
      <c r="I47" s="358" t="s">
        <v>526</v>
      </c>
      <c r="J47" s="359" t="s">
        <v>526</v>
      </c>
      <c r="K47" s="359" t="s">
        <v>526</v>
      </c>
      <c r="L47" s="359" t="s">
        <v>526</v>
      </c>
      <c r="M47" s="360" t="s">
        <v>526</v>
      </c>
    </row>
    <row r="48" spans="2:13" ht="27.75" customHeight="1" x14ac:dyDescent="0.15">
      <c r="B48" s="1186"/>
      <c r="C48" s="1187"/>
      <c r="D48" s="106"/>
      <c r="E48" s="1190" t="s">
        <v>40</v>
      </c>
      <c r="F48" s="1190"/>
      <c r="G48" s="1190"/>
      <c r="H48" s="1191"/>
      <c r="I48" s="358" t="s">
        <v>526</v>
      </c>
      <c r="J48" s="359" t="s">
        <v>526</v>
      </c>
      <c r="K48" s="359" t="s">
        <v>526</v>
      </c>
      <c r="L48" s="359" t="s">
        <v>526</v>
      </c>
      <c r="M48" s="360" t="s">
        <v>526</v>
      </c>
    </row>
    <row r="49" spans="2:13" ht="27.75" customHeight="1" x14ac:dyDescent="0.15">
      <c r="B49" s="1188"/>
      <c r="C49" s="1189"/>
      <c r="D49" s="106"/>
      <c r="E49" s="1190" t="s">
        <v>41</v>
      </c>
      <c r="F49" s="1190"/>
      <c r="G49" s="1190"/>
      <c r="H49" s="1191"/>
      <c r="I49" s="358" t="s">
        <v>526</v>
      </c>
      <c r="J49" s="359" t="s">
        <v>526</v>
      </c>
      <c r="K49" s="359" t="s">
        <v>526</v>
      </c>
      <c r="L49" s="359" t="s">
        <v>526</v>
      </c>
      <c r="M49" s="360" t="s">
        <v>526</v>
      </c>
    </row>
    <row r="50" spans="2:13" ht="27.75" customHeight="1" x14ac:dyDescent="0.15">
      <c r="B50" s="1184" t="s">
        <v>42</v>
      </c>
      <c r="C50" s="1185"/>
      <c r="D50" s="109"/>
      <c r="E50" s="1190" t="s">
        <v>43</v>
      </c>
      <c r="F50" s="1190"/>
      <c r="G50" s="1190"/>
      <c r="H50" s="1191"/>
      <c r="I50" s="358">
        <v>9080</v>
      </c>
      <c r="J50" s="359">
        <v>8819</v>
      </c>
      <c r="K50" s="359">
        <v>8903</v>
      </c>
      <c r="L50" s="359">
        <v>11045</v>
      </c>
      <c r="M50" s="360">
        <v>12096</v>
      </c>
    </row>
    <row r="51" spans="2:13" ht="27.75" customHeight="1" x14ac:dyDescent="0.15">
      <c r="B51" s="1186"/>
      <c r="C51" s="1187"/>
      <c r="D51" s="106"/>
      <c r="E51" s="1190" t="s">
        <v>44</v>
      </c>
      <c r="F51" s="1190"/>
      <c r="G51" s="1190"/>
      <c r="H51" s="1191"/>
      <c r="I51" s="358">
        <v>796</v>
      </c>
      <c r="J51" s="359">
        <v>681</v>
      </c>
      <c r="K51" s="359">
        <v>554</v>
      </c>
      <c r="L51" s="359">
        <v>541</v>
      </c>
      <c r="M51" s="360">
        <v>538</v>
      </c>
    </row>
    <row r="52" spans="2:13" ht="27.75" customHeight="1" x14ac:dyDescent="0.15">
      <c r="B52" s="1188"/>
      <c r="C52" s="1189"/>
      <c r="D52" s="106"/>
      <c r="E52" s="1190" t="s">
        <v>45</v>
      </c>
      <c r="F52" s="1190"/>
      <c r="G52" s="1190"/>
      <c r="H52" s="1191"/>
      <c r="I52" s="358">
        <v>60861</v>
      </c>
      <c r="J52" s="359">
        <v>63221</v>
      </c>
      <c r="K52" s="359">
        <v>66646</v>
      </c>
      <c r="L52" s="359">
        <v>74641</v>
      </c>
      <c r="M52" s="360">
        <v>71021</v>
      </c>
    </row>
    <row r="53" spans="2:13" ht="27.75" customHeight="1" thickBot="1" x14ac:dyDescent="0.2">
      <c r="B53" s="1192" t="s">
        <v>46</v>
      </c>
      <c r="C53" s="1193"/>
      <c r="D53" s="110"/>
      <c r="E53" s="1194" t="s">
        <v>47</v>
      </c>
      <c r="F53" s="1194"/>
      <c r="G53" s="1194"/>
      <c r="H53" s="1195"/>
      <c r="I53" s="361">
        <v>25540</v>
      </c>
      <c r="J53" s="362">
        <v>26650</v>
      </c>
      <c r="K53" s="362">
        <v>26762</v>
      </c>
      <c r="L53" s="362">
        <v>26388</v>
      </c>
      <c r="M53" s="363">
        <v>25791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J7UdRSGpZPUwhE65y2+X2MqC3/6RoCFCry4Ifx/6pxigTbRqkoP+usNSvwTXOmr1ChyHb0IFDF+PfFqjjFfEg==" saltValue="YA7Bd9PNjmG3dhmHTIl3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1955</v>
      </c>
      <c r="G55" s="122">
        <v>3455</v>
      </c>
      <c r="H55" s="123">
        <v>3459</v>
      </c>
    </row>
    <row r="56" spans="2:8" ht="52.5" customHeight="1" x14ac:dyDescent="0.15">
      <c r="B56" s="124"/>
      <c r="C56" s="1213" t="s">
        <v>51</v>
      </c>
      <c r="D56" s="1213"/>
      <c r="E56" s="1214"/>
      <c r="F56" s="125">
        <v>707</v>
      </c>
      <c r="G56" s="125">
        <v>1908</v>
      </c>
      <c r="H56" s="126">
        <v>3046</v>
      </c>
    </row>
    <row r="57" spans="2:8" ht="53.25" customHeight="1" x14ac:dyDescent="0.15">
      <c r="B57" s="124"/>
      <c r="C57" s="1215" t="s">
        <v>52</v>
      </c>
      <c r="D57" s="1215"/>
      <c r="E57" s="1216"/>
      <c r="F57" s="127">
        <v>5722</v>
      </c>
      <c r="G57" s="127">
        <v>5643</v>
      </c>
      <c r="H57" s="128">
        <v>4963</v>
      </c>
    </row>
    <row r="58" spans="2:8" ht="45.75" customHeight="1" x14ac:dyDescent="0.15">
      <c r="B58" s="129"/>
      <c r="C58" s="1203" t="s">
        <v>597</v>
      </c>
      <c r="D58" s="1204"/>
      <c r="E58" s="1205"/>
      <c r="F58" s="130">
        <v>1173</v>
      </c>
      <c r="G58" s="130">
        <v>1169</v>
      </c>
      <c r="H58" s="131">
        <v>1871</v>
      </c>
    </row>
    <row r="59" spans="2:8" ht="45.75" customHeight="1" x14ac:dyDescent="0.15">
      <c r="B59" s="129"/>
      <c r="C59" s="1203" t="s">
        <v>598</v>
      </c>
      <c r="D59" s="1204"/>
      <c r="E59" s="1205"/>
      <c r="F59" s="130">
        <v>623</v>
      </c>
      <c r="G59" s="130">
        <v>987</v>
      </c>
      <c r="H59" s="131">
        <v>1031</v>
      </c>
    </row>
    <row r="60" spans="2:8" ht="45.75" customHeight="1" x14ac:dyDescent="0.15">
      <c r="B60" s="129"/>
      <c r="C60" s="1203" t="s">
        <v>599</v>
      </c>
      <c r="D60" s="1204"/>
      <c r="E60" s="1205"/>
      <c r="F60" s="130">
        <v>1000</v>
      </c>
      <c r="G60" s="130">
        <v>720</v>
      </c>
      <c r="H60" s="131">
        <v>482</v>
      </c>
    </row>
    <row r="61" spans="2:8" ht="45.75" customHeight="1" x14ac:dyDescent="0.15">
      <c r="B61" s="129"/>
      <c r="C61" s="1203" t="s">
        <v>600</v>
      </c>
      <c r="D61" s="1204"/>
      <c r="E61" s="1205"/>
      <c r="F61" s="130">
        <v>372</v>
      </c>
      <c r="G61" s="130">
        <v>372</v>
      </c>
      <c r="H61" s="131">
        <v>373</v>
      </c>
    </row>
    <row r="62" spans="2:8" ht="45.75" customHeight="1" thickBot="1" x14ac:dyDescent="0.2">
      <c r="B62" s="132"/>
      <c r="C62" s="1206" t="s">
        <v>601</v>
      </c>
      <c r="D62" s="1207"/>
      <c r="E62" s="1208"/>
      <c r="F62" s="133">
        <v>140</v>
      </c>
      <c r="G62" s="133">
        <v>210</v>
      </c>
      <c r="H62" s="134">
        <v>280</v>
      </c>
    </row>
    <row r="63" spans="2:8" ht="52.5" customHeight="1" thickBot="1" x14ac:dyDescent="0.2">
      <c r="B63" s="135"/>
      <c r="C63" s="1209" t="s">
        <v>53</v>
      </c>
      <c r="D63" s="1209"/>
      <c r="E63" s="1210"/>
      <c r="F63" s="136">
        <v>8384</v>
      </c>
      <c r="G63" s="136">
        <v>11006</v>
      </c>
      <c r="H63" s="137">
        <v>11469</v>
      </c>
    </row>
    <row r="64" spans="2:8" x14ac:dyDescent="0.15"/>
  </sheetData>
  <sheetProtection algorithmName="SHA-512" hashValue="GnOA6sz3j3WbPjHqocBpI5sjrgekJkz0ABcyNal6y99hfioEjI2HE/IQ/6fkBg61sVg7yAdvABhlEw0Up3B3Ng==" saltValue="mw9JJYYAjAjeRJ3IrL7o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114564</v>
      </c>
      <c r="E3" s="156"/>
      <c r="F3" s="157">
        <v>66863</v>
      </c>
      <c r="G3" s="158"/>
      <c r="H3" s="159"/>
    </row>
    <row r="4" spans="1:8" x14ac:dyDescent="0.15">
      <c r="A4" s="160"/>
      <c r="B4" s="161"/>
      <c r="C4" s="162"/>
      <c r="D4" s="163">
        <v>25408</v>
      </c>
      <c r="E4" s="164"/>
      <c r="F4" s="165">
        <v>32770</v>
      </c>
      <c r="G4" s="166"/>
      <c r="H4" s="167"/>
    </row>
    <row r="5" spans="1:8" x14ac:dyDescent="0.15">
      <c r="A5" s="148" t="s">
        <v>559</v>
      </c>
      <c r="B5" s="153"/>
      <c r="C5" s="154"/>
      <c r="D5" s="155">
        <v>66845</v>
      </c>
      <c r="E5" s="156"/>
      <c r="F5" s="157">
        <v>72051</v>
      </c>
      <c r="G5" s="158"/>
      <c r="H5" s="159"/>
    </row>
    <row r="6" spans="1:8" x14ac:dyDescent="0.15">
      <c r="A6" s="160"/>
      <c r="B6" s="161"/>
      <c r="C6" s="162"/>
      <c r="D6" s="163">
        <v>32647</v>
      </c>
      <c r="E6" s="164"/>
      <c r="F6" s="165">
        <v>34140</v>
      </c>
      <c r="G6" s="166"/>
      <c r="H6" s="167"/>
    </row>
    <row r="7" spans="1:8" x14ac:dyDescent="0.15">
      <c r="A7" s="148" t="s">
        <v>560</v>
      </c>
      <c r="B7" s="153"/>
      <c r="C7" s="154"/>
      <c r="D7" s="155">
        <v>58608</v>
      </c>
      <c r="E7" s="156"/>
      <c r="F7" s="157">
        <v>72756</v>
      </c>
      <c r="G7" s="158"/>
      <c r="H7" s="159"/>
    </row>
    <row r="8" spans="1:8" x14ac:dyDescent="0.15">
      <c r="A8" s="160"/>
      <c r="B8" s="161"/>
      <c r="C8" s="162"/>
      <c r="D8" s="163">
        <v>33163</v>
      </c>
      <c r="E8" s="164"/>
      <c r="F8" s="165">
        <v>32117</v>
      </c>
      <c r="G8" s="166"/>
      <c r="H8" s="167"/>
    </row>
    <row r="9" spans="1:8" x14ac:dyDescent="0.15">
      <c r="A9" s="148" t="s">
        <v>561</v>
      </c>
      <c r="B9" s="153"/>
      <c r="C9" s="154"/>
      <c r="D9" s="155">
        <v>58154</v>
      </c>
      <c r="E9" s="156"/>
      <c r="F9" s="157">
        <v>62281</v>
      </c>
      <c r="G9" s="158"/>
      <c r="H9" s="159"/>
    </row>
    <row r="10" spans="1:8" x14ac:dyDescent="0.15">
      <c r="A10" s="160"/>
      <c r="B10" s="161"/>
      <c r="C10" s="162"/>
      <c r="D10" s="163">
        <v>33237</v>
      </c>
      <c r="E10" s="164"/>
      <c r="F10" s="165">
        <v>38152</v>
      </c>
      <c r="G10" s="166"/>
      <c r="H10" s="167"/>
    </row>
    <row r="11" spans="1:8" x14ac:dyDescent="0.15">
      <c r="A11" s="148" t="s">
        <v>562</v>
      </c>
      <c r="B11" s="153"/>
      <c r="C11" s="154"/>
      <c r="D11" s="155">
        <v>45006</v>
      </c>
      <c r="E11" s="156"/>
      <c r="F11" s="157">
        <v>58940</v>
      </c>
      <c r="G11" s="158"/>
      <c r="H11" s="159"/>
    </row>
    <row r="12" spans="1:8" x14ac:dyDescent="0.15">
      <c r="A12" s="160"/>
      <c r="B12" s="161"/>
      <c r="C12" s="168"/>
      <c r="D12" s="163">
        <v>26231</v>
      </c>
      <c r="E12" s="164"/>
      <c r="F12" s="165">
        <v>33486</v>
      </c>
      <c r="G12" s="166"/>
      <c r="H12" s="167"/>
    </row>
    <row r="13" spans="1:8" x14ac:dyDescent="0.15">
      <c r="A13" s="148"/>
      <c r="B13" s="153"/>
      <c r="C13" s="169"/>
      <c r="D13" s="170">
        <v>68635</v>
      </c>
      <c r="E13" s="171"/>
      <c r="F13" s="172">
        <v>66578</v>
      </c>
      <c r="G13" s="173"/>
      <c r="H13" s="159"/>
    </row>
    <row r="14" spans="1:8" x14ac:dyDescent="0.15">
      <c r="A14" s="160"/>
      <c r="B14" s="161"/>
      <c r="C14" s="162"/>
      <c r="D14" s="163">
        <v>30137</v>
      </c>
      <c r="E14" s="164"/>
      <c r="F14" s="165">
        <v>34133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3.49</v>
      </c>
      <c r="C19" s="174">
        <f>ROUND(VALUE(SUBSTITUTE(実質収支比率等に係る経年分析!G$48,"▲","-")),2)</f>
        <v>2.1800000000000002</v>
      </c>
      <c r="D19" s="174">
        <f>ROUND(VALUE(SUBSTITUTE(実質収支比率等に係る経年分析!H$48,"▲","-")),2)</f>
        <v>3.9</v>
      </c>
      <c r="E19" s="174">
        <f>ROUND(VALUE(SUBSTITUTE(実質収支比率等に係る経年分析!I$48,"▲","-")),2)</f>
        <v>4.46</v>
      </c>
      <c r="F19" s="174">
        <f>ROUND(VALUE(SUBSTITUTE(実質収支比率等に係る経年分析!J$48,"▲","-")),2)</f>
        <v>4.53</v>
      </c>
    </row>
    <row r="20" spans="1:11" x14ac:dyDescent="0.15">
      <c r="A20" s="174" t="s">
        <v>57</v>
      </c>
      <c r="B20" s="174">
        <f>ROUND(VALUE(SUBSTITUTE(実質収支比率等に係る経年分析!F$47,"▲","-")),2)</f>
        <v>7.12</v>
      </c>
      <c r="C20" s="174">
        <f>ROUND(VALUE(SUBSTITUTE(実質収支比率等に係る経年分析!G$47,"▲","-")),2)</f>
        <v>7.18</v>
      </c>
      <c r="D20" s="174">
        <f>ROUND(VALUE(SUBSTITUTE(実質収支比率等に係る経年分析!H$47,"▲","-")),2)</f>
        <v>5.88</v>
      </c>
      <c r="E20" s="174">
        <f>ROUND(VALUE(SUBSTITUTE(実質収支比率等に係る経年分析!I$47,"▲","-")),2)</f>
        <v>10.07</v>
      </c>
      <c r="F20" s="174">
        <f>ROUND(VALUE(SUBSTITUTE(実質収支比率等に係る経年分析!J$47,"▲","-")),2)</f>
        <v>10.220000000000001</v>
      </c>
    </row>
    <row r="21" spans="1:11" x14ac:dyDescent="0.15">
      <c r="A21" s="174" t="s">
        <v>58</v>
      </c>
      <c r="B21" s="174">
        <f>IF(ISNUMBER(VALUE(SUBSTITUTE(実質収支比率等に係る経年分析!F$49,"▲","-"))),ROUND(VALUE(SUBSTITUTE(実質収支比率等に係る経年分析!F$49,"▲","-")),2),NA())</f>
        <v>-1.65</v>
      </c>
      <c r="C21" s="174">
        <f>IF(ISNUMBER(VALUE(SUBSTITUTE(実質収支比率等に係る経年分析!G$49,"▲","-"))),ROUND(VALUE(SUBSTITUTE(実質収支比率等に係る経年分析!G$49,"▲","-")),2),NA())</f>
        <v>-1.32</v>
      </c>
      <c r="D21" s="174">
        <f>IF(ISNUMBER(VALUE(SUBSTITUTE(実質収支比率等に係る経年分析!H$49,"▲","-"))),ROUND(VALUE(SUBSTITUTE(実質収支比率等に係る経年分析!H$49,"▲","-")),2),NA())</f>
        <v>0.66</v>
      </c>
      <c r="E21" s="174">
        <f>IF(ISNUMBER(VALUE(SUBSTITUTE(実質収支比率等に係る経年分析!I$49,"▲","-"))),ROUND(VALUE(SUBSTITUTE(実質収支比率等に係る経年分析!I$49,"▲","-")),2),NA())</f>
        <v>5.0599999999999996</v>
      </c>
      <c r="F21" s="174">
        <f>IF(ISNUMBER(VALUE(SUBSTITUTE(実質収支比率等に係る経年分析!J$49,"▲","-"))),ROUND(VALUE(SUBSTITUTE(実質収支比率等に係る経年分析!J$49,"▲","-")),2),NA())</f>
        <v>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農業集落排水処理施設事業特別会計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2.12</v>
      </c>
    </row>
    <row r="34" spans="1:16" x14ac:dyDescent="0.15">
      <c r="A34" s="175" t="str">
        <f>IF(連結実質赤字比率に係る赤字・黒字の構成分析!C$36="",NA(),連結実質赤字比率に係る赤字・黒字の構成分析!C$36)</f>
        <v>国民健康保険特別会計</v>
      </c>
      <c r="B34" s="175">
        <f>IF(ROUND(VALUE(SUBSTITUTE(連結実質赤字比率に係る赤字・黒字の構成分析!F$36,"▲", "-")), 2) &lt; 0, ABS(ROUND(VALUE(SUBSTITUTE(連結実質赤字比率に係る赤字・黒字の構成分析!F$36,"▲", "-")), 2)), NA())</f>
        <v>1.28</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0.15</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2.0099999999999998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2.1800000000000002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4.5199999999999996</v>
      </c>
    </row>
    <row r="36" spans="1:16" x14ac:dyDescent="0.15">
      <c r="A36" s="175" t="str">
        <f>IF(連結実質赤字比率に係る赤字・黒字の構成分析!C$34="",NA(),連結実質赤字比率に係る赤字・黒字の構成分析!C$34)</f>
        <v>介護保険特別会計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5.23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5129</v>
      </c>
      <c r="E42" s="176"/>
      <c r="F42" s="176"/>
      <c r="G42" s="176">
        <f>'実質公債費比率（分子）の構造'!L$52</f>
        <v>5107</v>
      </c>
      <c r="H42" s="176"/>
      <c r="I42" s="176"/>
      <c r="J42" s="176">
        <f>'実質公債費比率（分子）の構造'!M$52</f>
        <v>5125</v>
      </c>
      <c r="K42" s="176"/>
      <c r="L42" s="176"/>
      <c r="M42" s="176">
        <f>'実質公債費比率（分子）の構造'!N$52</f>
        <v>5215</v>
      </c>
      <c r="N42" s="176"/>
      <c r="O42" s="176"/>
      <c r="P42" s="176">
        <f>'実質公債費比率（分子）の構造'!O$52</f>
        <v>5330</v>
      </c>
    </row>
    <row r="43" spans="1:16" x14ac:dyDescent="0.15">
      <c r="A43" s="176" t="s">
        <v>18</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121</v>
      </c>
      <c r="C44" s="176"/>
      <c r="D44" s="176"/>
      <c r="E44" s="176">
        <f>'実質公債費比率（分子）の構造'!L$50</f>
        <v>113</v>
      </c>
      <c r="F44" s="176"/>
      <c r="G44" s="176"/>
      <c r="H44" s="176">
        <f>'実質公債費比率（分子）の構造'!M$50</f>
        <v>104</v>
      </c>
      <c r="I44" s="176"/>
      <c r="J44" s="176"/>
      <c r="K44" s="176">
        <f>'実質公債費比率（分子）の構造'!N$50</f>
        <v>108</v>
      </c>
      <c r="L44" s="176"/>
      <c r="M44" s="176"/>
      <c r="N44" s="176">
        <f>'実質公債費比率（分子）の構造'!O$50</f>
        <v>97</v>
      </c>
      <c r="O44" s="176"/>
      <c r="P44" s="176"/>
    </row>
    <row r="45" spans="1:16" x14ac:dyDescent="0.15">
      <c r="A45" s="176" t="s">
        <v>67</v>
      </c>
      <c r="B45" s="176">
        <f>'実質公債費比率（分子）の構造'!K$49</f>
        <v>77</v>
      </c>
      <c r="C45" s="176"/>
      <c r="D45" s="176"/>
      <c r="E45" s="176">
        <f>'実質公債費比率（分子）の構造'!L$49</f>
        <v>76</v>
      </c>
      <c r="F45" s="176"/>
      <c r="G45" s="176"/>
      <c r="H45" s="176">
        <f>'実質公債費比率（分子）の構造'!M$49</f>
        <v>88</v>
      </c>
      <c r="I45" s="176"/>
      <c r="J45" s="176"/>
      <c r="K45" s="176">
        <f>'実質公債費比率（分子）の構造'!N$49</f>
        <v>90</v>
      </c>
      <c r="L45" s="176"/>
      <c r="M45" s="176"/>
      <c r="N45" s="176">
        <f>'実質公債費比率（分子）の構造'!O$49</f>
        <v>171</v>
      </c>
      <c r="O45" s="176"/>
      <c r="P45" s="176"/>
    </row>
    <row r="46" spans="1:16" x14ac:dyDescent="0.15">
      <c r="A46" s="176" t="s">
        <v>68</v>
      </c>
      <c r="B46" s="176">
        <f>'実質公債費比率（分子）の構造'!K$48</f>
        <v>1482</v>
      </c>
      <c r="C46" s="176"/>
      <c r="D46" s="176"/>
      <c r="E46" s="176">
        <f>'実質公債費比率（分子）の構造'!L$48</f>
        <v>1363</v>
      </c>
      <c r="F46" s="176"/>
      <c r="G46" s="176"/>
      <c r="H46" s="176">
        <f>'実質公債費比率（分子）の構造'!M$48</f>
        <v>1288</v>
      </c>
      <c r="I46" s="176"/>
      <c r="J46" s="176"/>
      <c r="K46" s="176">
        <f>'実質公債費比率（分子）の構造'!N$48</f>
        <v>1298</v>
      </c>
      <c r="L46" s="176"/>
      <c r="M46" s="176"/>
      <c r="N46" s="176">
        <f>'実質公債費比率（分子）の構造'!O$48</f>
        <v>1261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6173</v>
      </c>
      <c r="C49" s="176"/>
      <c r="D49" s="176"/>
      <c r="E49" s="176">
        <f>'実質公債費比率（分子）の構造'!L$45</f>
        <v>6183</v>
      </c>
      <c r="F49" s="176"/>
      <c r="G49" s="176"/>
      <c r="H49" s="176">
        <f>'実質公債費比率（分子）の構造'!M$45</f>
        <v>6237</v>
      </c>
      <c r="I49" s="176"/>
      <c r="J49" s="176"/>
      <c r="K49" s="176">
        <f>'実質公債費比率（分子）の構造'!N$45</f>
        <v>6345</v>
      </c>
      <c r="L49" s="176"/>
      <c r="M49" s="176"/>
      <c r="N49" s="176">
        <f>'実質公債費比率（分子）の構造'!O$45</f>
        <v>6602</v>
      </c>
      <c r="O49" s="176"/>
      <c r="P49" s="176"/>
    </row>
    <row r="50" spans="1:16" x14ac:dyDescent="0.15">
      <c r="A50" s="176" t="s">
        <v>71</v>
      </c>
      <c r="B50" s="176" t="e">
        <f>NA()</f>
        <v>#N/A</v>
      </c>
      <c r="C50" s="176">
        <f>IF(ISNUMBER('実質公債費比率（分子）の構造'!K$53),'実質公債費比率（分子）の構造'!K$53,NA())</f>
        <v>2724</v>
      </c>
      <c r="D50" s="176" t="e">
        <f>NA()</f>
        <v>#N/A</v>
      </c>
      <c r="E50" s="176" t="e">
        <f>NA()</f>
        <v>#N/A</v>
      </c>
      <c r="F50" s="176">
        <f>IF(ISNUMBER('実質公債費比率（分子）の構造'!L$53),'実質公債費比率（分子）の構造'!L$53,NA())</f>
        <v>2628</v>
      </c>
      <c r="G50" s="176" t="e">
        <f>NA()</f>
        <v>#N/A</v>
      </c>
      <c r="H50" s="176" t="e">
        <f>NA()</f>
        <v>#N/A</v>
      </c>
      <c r="I50" s="176">
        <f>IF(ISNUMBER('実質公債費比率（分子）の構造'!M$53),'実質公債費比率（分子）の構造'!M$53,NA())</f>
        <v>2592</v>
      </c>
      <c r="J50" s="176" t="e">
        <f>NA()</f>
        <v>#N/A</v>
      </c>
      <c r="K50" s="176" t="e">
        <f>NA()</f>
        <v>#N/A</v>
      </c>
      <c r="L50" s="176">
        <f>IF(ISNUMBER('実質公債費比率（分子）の構造'!N$53),'実質公債費比率（分子）の構造'!N$53,NA())</f>
        <v>2626</v>
      </c>
      <c r="M50" s="176" t="e">
        <f>NA()</f>
        <v>#N/A</v>
      </c>
      <c r="N50" s="176" t="e">
        <f>NA()</f>
        <v>#N/A</v>
      </c>
      <c r="O50" s="176">
        <f>IF(ISNUMBER('実質公債費比率（分子）の構造'!O$53),'実質公債費比率（分子）の構造'!O$53,NA())</f>
        <v>2801</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60861</v>
      </c>
      <c r="E56" s="175"/>
      <c r="F56" s="175"/>
      <c r="G56" s="175">
        <f>'将来負担比率（分子）の構造'!J$52</f>
        <v>63221</v>
      </c>
      <c r="H56" s="175"/>
      <c r="I56" s="175"/>
      <c r="J56" s="175">
        <f>'将来負担比率（分子）の構造'!K$52</f>
        <v>66646</v>
      </c>
      <c r="K56" s="175"/>
      <c r="L56" s="175"/>
      <c r="M56" s="175">
        <f>'将来負担比率（分子）の構造'!L$52</f>
        <v>74641</v>
      </c>
      <c r="N56" s="175"/>
      <c r="O56" s="175"/>
      <c r="P56" s="175">
        <f>'将来負担比率（分子）の構造'!M$52</f>
        <v>71021</v>
      </c>
    </row>
    <row r="57" spans="1:16" x14ac:dyDescent="0.15">
      <c r="A57" s="175" t="s">
        <v>44</v>
      </c>
      <c r="B57" s="175"/>
      <c r="C57" s="175"/>
      <c r="D57" s="175">
        <f>'将来負担比率（分子）の構造'!I$51</f>
        <v>796</v>
      </c>
      <c r="E57" s="175"/>
      <c r="F57" s="175"/>
      <c r="G57" s="175">
        <f>'将来負担比率（分子）の構造'!J$51</f>
        <v>681</v>
      </c>
      <c r="H57" s="175"/>
      <c r="I57" s="175"/>
      <c r="J57" s="175">
        <f>'将来負担比率（分子）の構造'!K$51</f>
        <v>554</v>
      </c>
      <c r="K57" s="175"/>
      <c r="L57" s="175"/>
      <c r="M57" s="175">
        <f>'将来負担比率（分子）の構造'!L$51</f>
        <v>541</v>
      </c>
      <c r="N57" s="175"/>
      <c r="O57" s="175"/>
      <c r="P57" s="175">
        <f>'将来負担比率（分子）の構造'!M$51</f>
        <v>538</v>
      </c>
    </row>
    <row r="58" spans="1:16" x14ac:dyDescent="0.15">
      <c r="A58" s="175" t="s">
        <v>43</v>
      </c>
      <c r="B58" s="175"/>
      <c r="C58" s="175"/>
      <c r="D58" s="175">
        <f>'将来負担比率（分子）の構造'!I$50</f>
        <v>9080</v>
      </c>
      <c r="E58" s="175"/>
      <c r="F58" s="175"/>
      <c r="G58" s="175">
        <f>'将来負担比率（分子）の構造'!J$50</f>
        <v>8819</v>
      </c>
      <c r="H58" s="175"/>
      <c r="I58" s="175"/>
      <c r="J58" s="175">
        <f>'将来負担比率（分子）の構造'!K$50</f>
        <v>8903</v>
      </c>
      <c r="K58" s="175"/>
      <c r="L58" s="175"/>
      <c r="M58" s="175">
        <f>'将来負担比率（分子）の構造'!L$50</f>
        <v>11045</v>
      </c>
      <c r="N58" s="175"/>
      <c r="O58" s="175"/>
      <c r="P58" s="175">
        <f>'将来負担比率（分子）の構造'!M$50</f>
        <v>12096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f>'将来負担比率（分子）の構造'!J$46</f>
        <v>2</v>
      </c>
      <c r="F61" s="175"/>
      <c r="G61" s="175"/>
      <c r="H61" s="175">
        <f>'将来負担比率（分子）の構造'!K$46</f>
        <v>2</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8771</v>
      </c>
      <c r="C62" s="175"/>
      <c r="D62" s="175"/>
      <c r="E62" s="175">
        <f>'将来負担比率（分子）の構造'!J$45</f>
        <v>9073</v>
      </c>
      <c r="F62" s="175"/>
      <c r="G62" s="175"/>
      <c r="H62" s="175">
        <f>'将来負担比率（分子）の構造'!K$45</f>
        <v>8947</v>
      </c>
      <c r="I62" s="175"/>
      <c r="J62" s="175"/>
      <c r="K62" s="175">
        <f>'将来負担比率（分子）の構造'!L$45</f>
        <v>8931</v>
      </c>
      <c r="L62" s="175"/>
      <c r="M62" s="175"/>
      <c r="N62" s="175">
        <f>'将来負担比率（分子）の構造'!M$45</f>
        <v>8670</v>
      </c>
      <c r="O62" s="175"/>
      <c r="P62" s="175"/>
    </row>
    <row r="63" spans="1:16" x14ac:dyDescent="0.15">
      <c r="A63" s="175" t="s">
        <v>36</v>
      </c>
      <c r="B63" s="175">
        <f>'将来負担比率（分子）の構造'!I$44</f>
        <v>837</v>
      </c>
      <c r="C63" s="175"/>
      <c r="D63" s="175"/>
      <c r="E63" s="175">
        <f>'将来負担比率（分子）の構造'!J$44</f>
        <v>794</v>
      </c>
      <c r="F63" s="175"/>
      <c r="G63" s="175"/>
      <c r="H63" s="175">
        <f>'将来負担比率（分子）の構造'!K$44</f>
        <v>729</v>
      </c>
      <c r="I63" s="175"/>
      <c r="J63" s="175"/>
      <c r="K63" s="175">
        <f>'将来負担比率（分子）の構造'!L$44</f>
        <v>792</v>
      </c>
      <c r="L63" s="175"/>
      <c r="M63" s="175"/>
      <c r="N63" s="175">
        <f>'将来負担比率（分子）の構造'!M$44</f>
        <v>697</v>
      </c>
      <c r="O63" s="175"/>
      <c r="P63" s="175"/>
    </row>
    <row r="64" spans="1:16" x14ac:dyDescent="0.15">
      <c r="A64" s="175" t="s">
        <v>35</v>
      </c>
      <c r="B64" s="175">
        <f>'将来負担比率（分子）の構造'!I$43</f>
        <v>17714</v>
      </c>
      <c r="C64" s="175"/>
      <c r="D64" s="175"/>
      <c r="E64" s="175">
        <f>'将来負担比率（分子）の構造'!J$43</f>
        <v>17248</v>
      </c>
      <c r="F64" s="175"/>
      <c r="G64" s="175"/>
      <c r="H64" s="175">
        <f>'将来負担比率（分子）の構造'!K$43</f>
        <v>16685</v>
      </c>
      <c r="I64" s="175"/>
      <c r="J64" s="175"/>
      <c r="K64" s="175">
        <f>'将来負担比率（分子）の構造'!L$43</f>
        <v>16072</v>
      </c>
      <c r="L64" s="175"/>
      <c r="M64" s="175"/>
      <c r="N64" s="175">
        <f>'将来負担比率（分子）の構造'!M$43</f>
        <v>14985</v>
      </c>
      <c r="O64" s="175"/>
      <c r="P64" s="175"/>
    </row>
    <row r="65" spans="1:16" x14ac:dyDescent="0.15">
      <c r="A65" s="175" t="s">
        <v>34</v>
      </c>
      <c r="B65" s="175">
        <f>'将来負担比率（分子）の構造'!I$42</f>
        <v>1026</v>
      </c>
      <c r="C65" s="175"/>
      <c r="D65" s="175"/>
      <c r="E65" s="175">
        <f>'将来負担比率（分子）の構造'!J$42</f>
        <v>1006</v>
      </c>
      <c r="F65" s="175"/>
      <c r="G65" s="175"/>
      <c r="H65" s="175">
        <f>'将来負担比率（分子）の構造'!K$42</f>
        <v>987</v>
      </c>
      <c r="I65" s="175"/>
      <c r="J65" s="175"/>
      <c r="K65" s="175">
        <f>'将来負担比率（分子）の構造'!L$42</f>
        <v>1070</v>
      </c>
      <c r="L65" s="175"/>
      <c r="M65" s="175"/>
      <c r="N65" s="175">
        <f>'将来負担比率（分子）の構造'!M$42</f>
        <v>1038</v>
      </c>
      <c r="O65" s="175"/>
      <c r="P65" s="175"/>
    </row>
    <row r="66" spans="1:16" x14ac:dyDescent="0.15">
      <c r="A66" s="175" t="s">
        <v>33</v>
      </c>
      <c r="B66" s="175">
        <f>'将来負担比率（分子）の構造'!I$41</f>
        <v>67927</v>
      </c>
      <c r="C66" s="175"/>
      <c r="D66" s="175"/>
      <c r="E66" s="175">
        <f>'将来負担比率（分子）の構造'!J$41</f>
        <v>71248</v>
      </c>
      <c r="F66" s="175"/>
      <c r="G66" s="175"/>
      <c r="H66" s="175">
        <f>'将来負担比率（分子）の構造'!K$41</f>
        <v>75515</v>
      </c>
      <c r="I66" s="175"/>
      <c r="J66" s="175"/>
      <c r="K66" s="175">
        <f>'将来負担比率（分子）の構造'!L$41</f>
        <v>85751</v>
      </c>
      <c r="L66" s="175"/>
      <c r="M66" s="175"/>
      <c r="N66" s="175">
        <f>'将来負担比率（分子）の構造'!M$41</f>
        <v>84056</v>
      </c>
      <c r="O66" s="175"/>
      <c r="P66" s="175"/>
    </row>
    <row r="67" spans="1:16" x14ac:dyDescent="0.15">
      <c r="A67" s="175" t="s">
        <v>75</v>
      </c>
      <c r="B67" s="175" t="e">
        <f>NA()</f>
        <v>#N/A</v>
      </c>
      <c r="C67" s="175">
        <f>IF(ISNUMBER('将来負担比率（分子）の構造'!I$53), IF('将来負担比率（分子）の構造'!I$53 &lt; 0, 0, '将来負担比率（分子）の構造'!I$53), NA())</f>
        <v>25540</v>
      </c>
      <c r="D67" s="175" t="e">
        <f>NA()</f>
        <v>#N/A</v>
      </c>
      <c r="E67" s="175" t="e">
        <f>NA()</f>
        <v>#N/A</v>
      </c>
      <c r="F67" s="175">
        <f>IF(ISNUMBER('将来負担比率（分子）の構造'!J$53), IF('将来負担比率（分子）の構造'!J$53 &lt; 0, 0, '将来負担比率（分子）の構造'!J$53), NA())</f>
        <v>26650</v>
      </c>
      <c r="G67" s="175" t="e">
        <f>NA()</f>
        <v>#N/A</v>
      </c>
      <c r="H67" s="175" t="e">
        <f>NA()</f>
        <v>#N/A</v>
      </c>
      <c r="I67" s="175">
        <f>IF(ISNUMBER('将来負担比率（分子）の構造'!K$53), IF('将来負担比率（分子）の構造'!K$53 &lt; 0, 0, '将来負担比率（分子）の構造'!K$53), NA())</f>
        <v>26762</v>
      </c>
      <c r="J67" s="175" t="e">
        <f>NA()</f>
        <v>#N/A</v>
      </c>
      <c r="K67" s="175" t="e">
        <f>NA()</f>
        <v>#N/A</v>
      </c>
      <c r="L67" s="175">
        <f>IF(ISNUMBER('将来負担比率（分子）の構造'!L$53), IF('将来負担比率（分子）の構造'!L$53 &lt; 0, 0, '将来負担比率（分子）の構造'!L$53), NA())</f>
        <v>26388</v>
      </c>
      <c r="M67" s="175" t="e">
        <f>NA()</f>
        <v>#N/A</v>
      </c>
      <c r="N67" s="175" t="e">
        <f>NA()</f>
        <v>#N/A</v>
      </c>
      <c r="O67" s="175">
        <f>IF(ISNUMBER('将来負担比率（分子）の構造'!M$53), IF('将来負担比率（分子）の構造'!M$53 &lt; 0, 0, '将来負担比率（分子）の構造'!M$53), NA())</f>
        <v>25791</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1955</v>
      </c>
      <c r="C72" s="179">
        <f>基金残高に係る経年分析!G55</f>
        <v>3455</v>
      </c>
      <c r="D72" s="179">
        <f>基金残高に係る経年分析!H55</f>
        <v>3459</v>
      </c>
    </row>
    <row r="73" spans="1:16" x14ac:dyDescent="0.15">
      <c r="A73" s="178" t="s">
        <v>78</v>
      </c>
      <c r="B73" s="179">
        <f>基金残高に係る経年分析!F56</f>
        <v>707</v>
      </c>
      <c r="C73" s="179">
        <f>基金残高に係る経年分析!G56</f>
        <v>1908</v>
      </c>
      <c r="D73" s="179">
        <f>基金残高に係る経年分析!H56</f>
        <v>3046</v>
      </c>
    </row>
    <row r="74" spans="1:16" x14ac:dyDescent="0.15">
      <c r="A74" s="178" t="s">
        <v>79</v>
      </c>
      <c r="B74" s="179">
        <f>基金残高に係る経年分析!F57</f>
        <v>5722</v>
      </c>
      <c r="C74" s="179">
        <f>基金残高に係る経年分析!G57</f>
        <v>5643</v>
      </c>
      <c r="D74" s="179">
        <f>基金残高に係る経年分析!H57</f>
        <v>4963</v>
      </c>
    </row>
  </sheetData>
  <sheetProtection algorithmName="SHA-512" hashValue="X6xBd/gQLUeTDd0NDtBg+bhSPr+9GFUHBW8Z7UNTFQlrlOus4+WLt1hDEbrCMFftgNyrDlvvIostszL0kBQivQ==" saltValue="qEOXNfuHzfNt18NpRXsHL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16173822</v>
      </c>
      <c r="S5" s="674"/>
      <c r="T5" s="674"/>
      <c r="U5" s="674"/>
      <c r="V5" s="674"/>
      <c r="W5" s="674"/>
      <c r="X5" s="674"/>
      <c r="Y5" s="702"/>
      <c r="Z5" s="715">
        <v>23.2</v>
      </c>
      <c r="AA5" s="715"/>
      <c r="AB5" s="715"/>
      <c r="AC5" s="715"/>
      <c r="AD5" s="716">
        <v>16173822</v>
      </c>
      <c r="AE5" s="716"/>
      <c r="AF5" s="716"/>
      <c r="AG5" s="716"/>
      <c r="AH5" s="716"/>
      <c r="AI5" s="716"/>
      <c r="AJ5" s="716"/>
      <c r="AK5" s="716"/>
      <c r="AL5" s="703">
        <v>46.2</v>
      </c>
      <c r="AM5" s="685"/>
      <c r="AN5" s="685"/>
      <c r="AO5" s="704"/>
      <c r="AP5" s="676" t="s">
        <v>228</v>
      </c>
      <c r="AQ5" s="677"/>
      <c r="AR5" s="677"/>
      <c r="AS5" s="677"/>
      <c r="AT5" s="677"/>
      <c r="AU5" s="677"/>
      <c r="AV5" s="677"/>
      <c r="AW5" s="677"/>
      <c r="AX5" s="677"/>
      <c r="AY5" s="677"/>
      <c r="AZ5" s="677"/>
      <c r="BA5" s="677"/>
      <c r="BB5" s="677"/>
      <c r="BC5" s="677"/>
      <c r="BD5" s="677"/>
      <c r="BE5" s="677"/>
      <c r="BF5" s="678"/>
      <c r="BG5" s="621">
        <v>16162382</v>
      </c>
      <c r="BH5" s="622"/>
      <c r="BI5" s="622"/>
      <c r="BJ5" s="622"/>
      <c r="BK5" s="622"/>
      <c r="BL5" s="622"/>
      <c r="BM5" s="622"/>
      <c r="BN5" s="623"/>
      <c r="BO5" s="659">
        <v>99.9</v>
      </c>
      <c r="BP5" s="659"/>
      <c r="BQ5" s="659"/>
      <c r="BR5" s="659"/>
      <c r="BS5" s="660">
        <v>1355867</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629923</v>
      </c>
      <c r="S6" s="622"/>
      <c r="T6" s="622"/>
      <c r="U6" s="622"/>
      <c r="V6" s="622"/>
      <c r="W6" s="622"/>
      <c r="X6" s="622"/>
      <c r="Y6" s="623"/>
      <c r="Z6" s="659">
        <v>0.9</v>
      </c>
      <c r="AA6" s="659"/>
      <c r="AB6" s="659"/>
      <c r="AC6" s="659"/>
      <c r="AD6" s="660">
        <v>629923</v>
      </c>
      <c r="AE6" s="660"/>
      <c r="AF6" s="660"/>
      <c r="AG6" s="660"/>
      <c r="AH6" s="660"/>
      <c r="AI6" s="660"/>
      <c r="AJ6" s="660"/>
      <c r="AK6" s="660"/>
      <c r="AL6" s="624">
        <v>1.8</v>
      </c>
      <c r="AM6" s="625"/>
      <c r="AN6" s="625"/>
      <c r="AO6" s="661"/>
      <c r="AP6" s="618" t="s">
        <v>233</v>
      </c>
      <c r="AQ6" s="619"/>
      <c r="AR6" s="619"/>
      <c r="AS6" s="619"/>
      <c r="AT6" s="619"/>
      <c r="AU6" s="619"/>
      <c r="AV6" s="619"/>
      <c r="AW6" s="619"/>
      <c r="AX6" s="619"/>
      <c r="AY6" s="619"/>
      <c r="AZ6" s="619"/>
      <c r="BA6" s="619"/>
      <c r="BB6" s="619"/>
      <c r="BC6" s="619"/>
      <c r="BD6" s="619"/>
      <c r="BE6" s="619"/>
      <c r="BF6" s="620"/>
      <c r="BG6" s="621">
        <v>16162382</v>
      </c>
      <c r="BH6" s="622"/>
      <c r="BI6" s="622"/>
      <c r="BJ6" s="622"/>
      <c r="BK6" s="622"/>
      <c r="BL6" s="622"/>
      <c r="BM6" s="622"/>
      <c r="BN6" s="623"/>
      <c r="BO6" s="659">
        <v>99.9</v>
      </c>
      <c r="BP6" s="659"/>
      <c r="BQ6" s="659"/>
      <c r="BR6" s="659"/>
      <c r="BS6" s="660">
        <v>1355867</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339828</v>
      </c>
      <c r="CS6" s="622"/>
      <c r="CT6" s="622"/>
      <c r="CU6" s="622"/>
      <c r="CV6" s="622"/>
      <c r="CW6" s="622"/>
      <c r="CX6" s="622"/>
      <c r="CY6" s="623"/>
      <c r="CZ6" s="703">
        <v>0.5</v>
      </c>
      <c r="DA6" s="685"/>
      <c r="DB6" s="685"/>
      <c r="DC6" s="705"/>
      <c r="DD6" s="627" t="s">
        <v>130</v>
      </c>
      <c r="DE6" s="622"/>
      <c r="DF6" s="622"/>
      <c r="DG6" s="622"/>
      <c r="DH6" s="622"/>
      <c r="DI6" s="622"/>
      <c r="DJ6" s="622"/>
      <c r="DK6" s="622"/>
      <c r="DL6" s="622"/>
      <c r="DM6" s="622"/>
      <c r="DN6" s="622"/>
      <c r="DO6" s="622"/>
      <c r="DP6" s="623"/>
      <c r="DQ6" s="627">
        <v>339828</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2991</v>
      </c>
      <c r="S7" s="622"/>
      <c r="T7" s="622"/>
      <c r="U7" s="622"/>
      <c r="V7" s="622"/>
      <c r="W7" s="622"/>
      <c r="X7" s="622"/>
      <c r="Y7" s="623"/>
      <c r="Z7" s="659">
        <v>0</v>
      </c>
      <c r="AA7" s="659"/>
      <c r="AB7" s="659"/>
      <c r="AC7" s="659"/>
      <c r="AD7" s="660">
        <v>2991</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6051055</v>
      </c>
      <c r="BH7" s="622"/>
      <c r="BI7" s="622"/>
      <c r="BJ7" s="622"/>
      <c r="BK7" s="622"/>
      <c r="BL7" s="622"/>
      <c r="BM7" s="622"/>
      <c r="BN7" s="623"/>
      <c r="BO7" s="659">
        <v>37.4</v>
      </c>
      <c r="BP7" s="659"/>
      <c r="BQ7" s="659"/>
      <c r="BR7" s="659"/>
      <c r="BS7" s="660">
        <v>244485</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10345467</v>
      </c>
      <c r="CS7" s="622"/>
      <c r="CT7" s="622"/>
      <c r="CU7" s="622"/>
      <c r="CV7" s="622"/>
      <c r="CW7" s="622"/>
      <c r="CX7" s="622"/>
      <c r="CY7" s="623"/>
      <c r="CZ7" s="659">
        <v>15.3</v>
      </c>
      <c r="DA7" s="659"/>
      <c r="DB7" s="659"/>
      <c r="DC7" s="659"/>
      <c r="DD7" s="627">
        <v>497829</v>
      </c>
      <c r="DE7" s="622"/>
      <c r="DF7" s="622"/>
      <c r="DG7" s="622"/>
      <c r="DH7" s="622"/>
      <c r="DI7" s="622"/>
      <c r="DJ7" s="622"/>
      <c r="DK7" s="622"/>
      <c r="DL7" s="622"/>
      <c r="DM7" s="622"/>
      <c r="DN7" s="622"/>
      <c r="DO7" s="622"/>
      <c r="DP7" s="623"/>
      <c r="DQ7" s="627">
        <v>5929102</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57479</v>
      </c>
      <c r="S8" s="622"/>
      <c r="T8" s="622"/>
      <c r="U8" s="622"/>
      <c r="V8" s="622"/>
      <c r="W8" s="622"/>
      <c r="X8" s="622"/>
      <c r="Y8" s="623"/>
      <c r="Z8" s="659">
        <v>0.1</v>
      </c>
      <c r="AA8" s="659"/>
      <c r="AB8" s="659"/>
      <c r="AC8" s="659"/>
      <c r="AD8" s="660">
        <v>57479</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204426</v>
      </c>
      <c r="BH8" s="622"/>
      <c r="BI8" s="622"/>
      <c r="BJ8" s="622"/>
      <c r="BK8" s="622"/>
      <c r="BL8" s="622"/>
      <c r="BM8" s="622"/>
      <c r="BN8" s="623"/>
      <c r="BO8" s="659">
        <v>1.3</v>
      </c>
      <c r="BP8" s="659"/>
      <c r="BQ8" s="659"/>
      <c r="BR8" s="659"/>
      <c r="BS8" s="660" t="s">
        <v>130</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25511312</v>
      </c>
      <c r="CS8" s="622"/>
      <c r="CT8" s="622"/>
      <c r="CU8" s="622"/>
      <c r="CV8" s="622"/>
      <c r="CW8" s="622"/>
      <c r="CX8" s="622"/>
      <c r="CY8" s="623"/>
      <c r="CZ8" s="659">
        <v>37.700000000000003</v>
      </c>
      <c r="DA8" s="659"/>
      <c r="DB8" s="659"/>
      <c r="DC8" s="659"/>
      <c r="DD8" s="627">
        <v>80976</v>
      </c>
      <c r="DE8" s="622"/>
      <c r="DF8" s="622"/>
      <c r="DG8" s="622"/>
      <c r="DH8" s="622"/>
      <c r="DI8" s="622"/>
      <c r="DJ8" s="622"/>
      <c r="DK8" s="622"/>
      <c r="DL8" s="622"/>
      <c r="DM8" s="622"/>
      <c r="DN8" s="622"/>
      <c r="DO8" s="622"/>
      <c r="DP8" s="623"/>
      <c r="DQ8" s="627">
        <v>11361238</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39441</v>
      </c>
      <c r="S9" s="622"/>
      <c r="T9" s="622"/>
      <c r="U9" s="622"/>
      <c r="V9" s="622"/>
      <c r="W9" s="622"/>
      <c r="X9" s="622"/>
      <c r="Y9" s="623"/>
      <c r="Z9" s="659">
        <v>0.1</v>
      </c>
      <c r="AA9" s="659"/>
      <c r="AB9" s="659"/>
      <c r="AC9" s="659"/>
      <c r="AD9" s="660">
        <v>39441</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4821618</v>
      </c>
      <c r="BH9" s="622"/>
      <c r="BI9" s="622"/>
      <c r="BJ9" s="622"/>
      <c r="BK9" s="622"/>
      <c r="BL9" s="622"/>
      <c r="BM9" s="622"/>
      <c r="BN9" s="623"/>
      <c r="BO9" s="659">
        <v>29.8</v>
      </c>
      <c r="BP9" s="659"/>
      <c r="BQ9" s="659"/>
      <c r="BR9" s="659"/>
      <c r="BS9" s="660" t="s">
        <v>130</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4632739</v>
      </c>
      <c r="CS9" s="622"/>
      <c r="CT9" s="622"/>
      <c r="CU9" s="622"/>
      <c r="CV9" s="622"/>
      <c r="CW9" s="622"/>
      <c r="CX9" s="622"/>
      <c r="CY9" s="623"/>
      <c r="CZ9" s="659">
        <v>6.8</v>
      </c>
      <c r="DA9" s="659"/>
      <c r="DB9" s="659"/>
      <c r="DC9" s="659"/>
      <c r="DD9" s="627">
        <v>73089</v>
      </c>
      <c r="DE9" s="622"/>
      <c r="DF9" s="622"/>
      <c r="DG9" s="622"/>
      <c r="DH9" s="622"/>
      <c r="DI9" s="622"/>
      <c r="DJ9" s="622"/>
      <c r="DK9" s="622"/>
      <c r="DL9" s="622"/>
      <c r="DM9" s="622"/>
      <c r="DN9" s="622"/>
      <c r="DO9" s="622"/>
      <c r="DP9" s="623"/>
      <c r="DQ9" s="627">
        <v>2826529</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130</v>
      </c>
      <c r="AA10" s="659"/>
      <c r="AB10" s="659"/>
      <c r="AC10" s="659"/>
      <c r="AD10" s="660" t="s">
        <v>245</v>
      </c>
      <c r="AE10" s="660"/>
      <c r="AF10" s="660"/>
      <c r="AG10" s="660"/>
      <c r="AH10" s="660"/>
      <c r="AI10" s="660"/>
      <c r="AJ10" s="660"/>
      <c r="AK10" s="660"/>
      <c r="AL10" s="624" t="s">
        <v>245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401189</v>
      </c>
      <c r="BH10" s="622"/>
      <c r="BI10" s="622"/>
      <c r="BJ10" s="622"/>
      <c r="BK10" s="622"/>
      <c r="BL10" s="622"/>
      <c r="BM10" s="622"/>
      <c r="BN10" s="623"/>
      <c r="BO10" s="659">
        <v>2.5</v>
      </c>
      <c r="BP10" s="659"/>
      <c r="BQ10" s="659"/>
      <c r="BR10" s="659"/>
      <c r="BS10" s="660">
        <v>66699</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54563</v>
      </c>
      <c r="CS10" s="622"/>
      <c r="CT10" s="622"/>
      <c r="CU10" s="622"/>
      <c r="CV10" s="622"/>
      <c r="CW10" s="622"/>
      <c r="CX10" s="622"/>
      <c r="CY10" s="623"/>
      <c r="CZ10" s="659">
        <v>0.1</v>
      </c>
      <c r="DA10" s="659"/>
      <c r="DB10" s="659"/>
      <c r="DC10" s="659"/>
      <c r="DD10" s="627" t="s">
        <v>245</v>
      </c>
      <c r="DE10" s="622"/>
      <c r="DF10" s="622"/>
      <c r="DG10" s="622"/>
      <c r="DH10" s="622"/>
      <c r="DI10" s="622"/>
      <c r="DJ10" s="622"/>
      <c r="DK10" s="622"/>
      <c r="DL10" s="622"/>
      <c r="DM10" s="622"/>
      <c r="DN10" s="622"/>
      <c r="DO10" s="622"/>
      <c r="DP10" s="623"/>
      <c r="DQ10" s="627">
        <v>51303</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3058904</v>
      </c>
      <c r="S11" s="622"/>
      <c r="T11" s="622"/>
      <c r="U11" s="622"/>
      <c r="V11" s="622"/>
      <c r="W11" s="622"/>
      <c r="X11" s="622"/>
      <c r="Y11" s="623"/>
      <c r="Z11" s="624">
        <v>4.4000000000000004</v>
      </c>
      <c r="AA11" s="625"/>
      <c r="AB11" s="625"/>
      <c r="AC11" s="626"/>
      <c r="AD11" s="627">
        <v>3058904</v>
      </c>
      <c r="AE11" s="622"/>
      <c r="AF11" s="622"/>
      <c r="AG11" s="622"/>
      <c r="AH11" s="622"/>
      <c r="AI11" s="622"/>
      <c r="AJ11" s="622"/>
      <c r="AK11" s="623"/>
      <c r="AL11" s="624">
        <v>8.6999999999999993</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623822</v>
      </c>
      <c r="BH11" s="622"/>
      <c r="BI11" s="622"/>
      <c r="BJ11" s="622"/>
      <c r="BK11" s="622"/>
      <c r="BL11" s="622"/>
      <c r="BM11" s="622"/>
      <c r="BN11" s="623"/>
      <c r="BO11" s="659">
        <v>3.9</v>
      </c>
      <c r="BP11" s="659"/>
      <c r="BQ11" s="659"/>
      <c r="BR11" s="659"/>
      <c r="BS11" s="660">
        <v>177786</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3328487</v>
      </c>
      <c r="CS11" s="622"/>
      <c r="CT11" s="622"/>
      <c r="CU11" s="622"/>
      <c r="CV11" s="622"/>
      <c r="CW11" s="622"/>
      <c r="CX11" s="622"/>
      <c r="CY11" s="623"/>
      <c r="CZ11" s="659">
        <v>4.9000000000000004</v>
      </c>
      <c r="DA11" s="659"/>
      <c r="DB11" s="659"/>
      <c r="DC11" s="659"/>
      <c r="DD11" s="627">
        <v>1007206</v>
      </c>
      <c r="DE11" s="622"/>
      <c r="DF11" s="622"/>
      <c r="DG11" s="622"/>
      <c r="DH11" s="622"/>
      <c r="DI11" s="622"/>
      <c r="DJ11" s="622"/>
      <c r="DK11" s="622"/>
      <c r="DL11" s="622"/>
      <c r="DM11" s="622"/>
      <c r="DN11" s="622"/>
      <c r="DO11" s="622"/>
      <c r="DP11" s="623"/>
      <c r="DQ11" s="627">
        <v>2010731</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8126</v>
      </c>
      <c r="S12" s="622"/>
      <c r="T12" s="622"/>
      <c r="U12" s="622"/>
      <c r="V12" s="622"/>
      <c r="W12" s="622"/>
      <c r="X12" s="622"/>
      <c r="Y12" s="623"/>
      <c r="Z12" s="659">
        <v>0</v>
      </c>
      <c r="AA12" s="659"/>
      <c r="AB12" s="659"/>
      <c r="AC12" s="659"/>
      <c r="AD12" s="660">
        <v>8126</v>
      </c>
      <c r="AE12" s="660"/>
      <c r="AF12" s="660"/>
      <c r="AG12" s="660"/>
      <c r="AH12" s="660"/>
      <c r="AI12" s="660"/>
      <c r="AJ12" s="660"/>
      <c r="AK12" s="660"/>
      <c r="AL12" s="624">
        <v>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8704735</v>
      </c>
      <c r="BH12" s="622"/>
      <c r="BI12" s="622"/>
      <c r="BJ12" s="622"/>
      <c r="BK12" s="622"/>
      <c r="BL12" s="622"/>
      <c r="BM12" s="622"/>
      <c r="BN12" s="623"/>
      <c r="BO12" s="659">
        <v>53.8</v>
      </c>
      <c r="BP12" s="659"/>
      <c r="BQ12" s="659"/>
      <c r="BR12" s="659"/>
      <c r="BS12" s="660">
        <v>1111382</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2853988</v>
      </c>
      <c r="CS12" s="622"/>
      <c r="CT12" s="622"/>
      <c r="CU12" s="622"/>
      <c r="CV12" s="622"/>
      <c r="CW12" s="622"/>
      <c r="CX12" s="622"/>
      <c r="CY12" s="623"/>
      <c r="CZ12" s="659">
        <v>4.2</v>
      </c>
      <c r="DA12" s="659"/>
      <c r="DB12" s="659"/>
      <c r="DC12" s="659"/>
      <c r="DD12" s="627">
        <v>140725</v>
      </c>
      <c r="DE12" s="622"/>
      <c r="DF12" s="622"/>
      <c r="DG12" s="622"/>
      <c r="DH12" s="622"/>
      <c r="DI12" s="622"/>
      <c r="DJ12" s="622"/>
      <c r="DK12" s="622"/>
      <c r="DL12" s="622"/>
      <c r="DM12" s="622"/>
      <c r="DN12" s="622"/>
      <c r="DO12" s="622"/>
      <c r="DP12" s="623"/>
      <c r="DQ12" s="627">
        <v>1829301</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245</v>
      </c>
      <c r="AA13" s="659"/>
      <c r="AB13" s="659"/>
      <c r="AC13" s="659"/>
      <c r="AD13" s="660" t="s">
        <v>130</v>
      </c>
      <c r="AE13" s="660"/>
      <c r="AF13" s="660"/>
      <c r="AG13" s="660"/>
      <c r="AH13" s="660"/>
      <c r="AI13" s="660"/>
      <c r="AJ13" s="660"/>
      <c r="AK13" s="660"/>
      <c r="AL13" s="624" t="s">
        <v>245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8644873</v>
      </c>
      <c r="BH13" s="622"/>
      <c r="BI13" s="622"/>
      <c r="BJ13" s="622"/>
      <c r="BK13" s="622"/>
      <c r="BL13" s="622"/>
      <c r="BM13" s="622"/>
      <c r="BN13" s="623"/>
      <c r="BO13" s="659">
        <v>53.4</v>
      </c>
      <c r="BP13" s="659"/>
      <c r="BQ13" s="659"/>
      <c r="BR13" s="659"/>
      <c r="BS13" s="660">
        <v>1111382</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5108130</v>
      </c>
      <c r="CS13" s="622"/>
      <c r="CT13" s="622"/>
      <c r="CU13" s="622"/>
      <c r="CV13" s="622"/>
      <c r="CW13" s="622"/>
      <c r="CX13" s="622"/>
      <c r="CY13" s="623"/>
      <c r="CZ13" s="659">
        <v>7.5</v>
      </c>
      <c r="DA13" s="659"/>
      <c r="DB13" s="659"/>
      <c r="DC13" s="659"/>
      <c r="DD13" s="627">
        <v>2747991</v>
      </c>
      <c r="DE13" s="622"/>
      <c r="DF13" s="622"/>
      <c r="DG13" s="622"/>
      <c r="DH13" s="622"/>
      <c r="DI13" s="622"/>
      <c r="DJ13" s="622"/>
      <c r="DK13" s="622"/>
      <c r="DL13" s="622"/>
      <c r="DM13" s="622"/>
      <c r="DN13" s="622"/>
      <c r="DO13" s="622"/>
      <c r="DP13" s="623"/>
      <c r="DQ13" s="627">
        <v>2664050</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245</v>
      </c>
      <c r="AA14" s="659"/>
      <c r="AB14" s="659"/>
      <c r="AC14" s="659"/>
      <c r="AD14" s="660" t="s">
        <v>245</v>
      </c>
      <c r="AE14" s="660"/>
      <c r="AF14" s="660"/>
      <c r="AG14" s="660"/>
      <c r="AH14" s="660"/>
      <c r="AI14" s="660"/>
      <c r="AJ14" s="660"/>
      <c r="AK14" s="660"/>
      <c r="AL14" s="624" t="s">
        <v>130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477272</v>
      </c>
      <c r="BH14" s="622"/>
      <c r="BI14" s="622"/>
      <c r="BJ14" s="622"/>
      <c r="BK14" s="622"/>
      <c r="BL14" s="622"/>
      <c r="BM14" s="622"/>
      <c r="BN14" s="623"/>
      <c r="BO14" s="659">
        <v>3</v>
      </c>
      <c r="BP14" s="659"/>
      <c r="BQ14" s="659"/>
      <c r="BR14" s="659"/>
      <c r="BS14" s="660" t="s">
        <v>245</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2434196</v>
      </c>
      <c r="CS14" s="622"/>
      <c r="CT14" s="622"/>
      <c r="CU14" s="622"/>
      <c r="CV14" s="622"/>
      <c r="CW14" s="622"/>
      <c r="CX14" s="622"/>
      <c r="CY14" s="623"/>
      <c r="CZ14" s="659">
        <v>3.6</v>
      </c>
      <c r="DA14" s="659"/>
      <c r="DB14" s="659"/>
      <c r="DC14" s="659"/>
      <c r="DD14" s="627">
        <v>103730</v>
      </c>
      <c r="DE14" s="622"/>
      <c r="DF14" s="622"/>
      <c r="DG14" s="622"/>
      <c r="DH14" s="622"/>
      <c r="DI14" s="622"/>
      <c r="DJ14" s="622"/>
      <c r="DK14" s="622"/>
      <c r="DL14" s="622"/>
      <c r="DM14" s="622"/>
      <c r="DN14" s="622"/>
      <c r="DO14" s="622"/>
      <c r="DP14" s="623"/>
      <c r="DQ14" s="627">
        <v>2003010</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245</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929320</v>
      </c>
      <c r="BH15" s="622"/>
      <c r="BI15" s="622"/>
      <c r="BJ15" s="622"/>
      <c r="BK15" s="622"/>
      <c r="BL15" s="622"/>
      <c r="BM15" s="622"/>
      <c r="BN15" s="623"/>
      <c r="BO15" s="659">
        <v>5.7</v>
      </c>
      <c r="BP15" s="659"/>
      <c r="BQ15" s="659"/>
      <c r="BR15" s="659"/>
      <c r="BS15" s="660" t="s">
        <v>130</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4613056</v>
      </c>
      <c r="CS15" s="622"/>
      <c r="CT15" s="622"/>
      <c r="CU15" s="622"/>
      <c r="CV15" s="622"/>
      <c r="CW15" s="622"/>
      <c r="CX15" s="622"/>
      <c r="CY15" s="623"/>
      <c r="CZ15" s="659">
        <v>6.8</v>
      </c>
      <c r="DA15" s="659"/>
      <c r="DB15" s="659"/>
      <c r="DC15" s="659"/>
      <c r="DD15" s="627">
        <v>867294</v>
      </c>
      <c r="DE15" s="622"/>
      <c r="DF15" s="622"/>
      <c r="DG15" s="622"/>
      <c r="DH15" s="622"/>
      <c r="DI15" s="622"/>
      <c r="DJ15" s="622"/>
      <c r="DK15" s="622"/>
      <c r="DL15" s="622"/>
      <c r="DM15" s="622"/>
      <c r="DN15" s="622"/>
      <c r="DO15" s="622"/>
      <c r="DP15" s="623"/>
      <c r="DQ15" s="627">
        <v>3512398</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43782</v>
      </c>
      <c r="S16" s="622"/>
      <c r="T16" s="622"/>
      <c r="U16" s="622"/>
      <c r="V16" s="622"/>
      <c r="W16" s="622"/>
      <c r="X16" s="622"/>
      <c r="Y16" s="623"/>
      <c r="Z16" s="659">
        <v>0.1</v>
      </c>
      <c r="AA16" s="659"/>
      <c r="AB16" s="659"/>
      <c r="AC16" s="659"/>
      <c r="AD16" s="660">
        <v>43782</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245</v>
      </c>
      <c r="BP16" s="659"/>
      <c r="BQ16" s="659"/>
      <c r="BR16" s="659"/>
      <c r="BS16" s="660" t="s">
        <v>130</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1924881</v>
      </c>
      <c r="CS16" s="622"/>
      <c r="CT16" s="622"/>
      <c r="CU16" s="622"/>
      <c r="CV16" s="622"/>
      <c r="CW16" s="622"/>
      <c r="CX16" s="622"/>
      <c r="CY16" s="623"/>
      <c r="CZ16" s="659">
        <v>2.8</v>
      </c>
      <c r="DA16" s="659"/>
      <c r="DB16" s="659"/>
      <c r="DC16" s="659"/>
      <c r="DD16" s="627" t="s">
        <v>245</v>
      </c>
      <c r="DE16" s="622"/>
      <c r="DF16" s="622"/>
      <c r="DG16" s="622"/>
      <c r="DH16" s="622"/>
      <c r="DI16" s="622"/>
      <c r="DJ16" s="622"/>
      <c r="DK16" s="622"/>
      <c r="DL16" s="622"/>
      <c r="DM16" s="622"/>
      <c r="DN16" s="622"/>
      <c r="DO16" s="622"/>
      <c r="DP16" s="623"/>
      <c r="DQ16" s="627">
        <v>249526</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205203</v>
      </c>
      <c r="S17" s="622"/>
      <c r="T17" s="622"/>
      <c r="U17" s="622"/>
      <c r="V17" s="622"/>
      <c r="W17" s="622"/>
      <c r="X17" s="622"/>
      <c r="Y17" s="623"/>
      <c r="Z17" s="659">
        <v>0.3</v>
      </c>
      <c r="AA17" s="659"/>
      <c r="AB17" s="659"/>
      <c r="AC17" s="659"/>
      <c r="AD17" s="660">
        <v>205203</v>
      </c>
      <c r="AE17" s="660"/>
      <c r="AF17" s="660"/>
      <c r="AG17" s="660"/>
      <c r="AH17" s="660"/>
      <c r="AI17" s="660"/>
      <c r="AJ17" s="660"/>
      <c r="AK17" s="660"/>
      <c r="AL17" s="624">
        <v>0.6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245</v>
      </c>
      <c r="BP17" s="659"/>
      <c r="BQ17" s="659"/>
      <c r="BR17" s="659"/>
      <c r="BS17" s="660" t="s">
        <v>130</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6602086</v>
      </c>
      <c r="CS17" s="622"/>
      <c r="CT17" s="622"/>
      <c r="CU17" s="622"/>
      <c r="CV17" s="622"/>
      <c r="CW17" s="622"/>
      <c r="CX17" s="622"/>
      <c r="CY17" s="623"/>
      <c r="CZ17" s="659">
        <v>9.6999999999999993</v>
      </c>
      <c r="DA17" s="659"/>
      <c r="DB17" s="659"/>
      <c r="DC17" s="659"/>
      <c r="DD17" s="627" t="s">
        <v>245</v>
      </c>
      <c r="DE17" s="622"/>
      <c r="DF17" s="622"/>
      <c r="DG17" s="622"/>
      <c r="DH17" s="622"/>
      <c r="DI17" s="622"/>
      <c r="DJ17" s="622"/>
      <c r="DK17" s="622"/>
      <c r="DL17" s="622"/>
      <c r="DM17" s="622"/>
      <c r="DN17" s="622"/>
      <c r="DO17" s="622"/>
      <c r="DP17" s="623"/>
      <c r="DQ17" s="627">
        <v>6501661</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113918</v>
      </c>
      <c r="S18" s="622"/>
      <c r="T18" s="622"/>
      <c r="U18" s="622"/>
      <c r="V18" s="622"/>
      <c r="W18" s="622"/>
      <c r="X18" s="622"/>
      <c r="Y18" s="623"/>
      <c r="Z18" s="659">
        <v>0.2</v>
      </c>
      <c r="AA18" s="659"/>
      <c r="AB18" s="659"/>
      <c r="AC18" s="659"/>
      <c r="AD18" s="660">
        <v>113918</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245</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130</v>
      </c>
      <c r="DA18" s="659"/>
      <c r="DB18" s="659"/>
      <c r="DC18" s="659"/>
      <c r="DD18" s="627" t="s">
        <v>245</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104914</v>
      </c>
      <c r="S19" s="622"/>
      <c r="T19" s="622"/>
      <c r="U19" s="622"/>
      <c r="V19" s="622"/>
      <c r="W19" s="622"/>
      <c r="X19" s="622"/>
      <c r="Y19" s="623"/>
      <c r="Z19" s="659">
        <v>0.2</v>
      </c>
      <c r="AA19" s="659"/>
      <c r="AB19" s="659"/>
      <c r="AC19" s="659"/>
      <c r="AD19" s="660">
        <v>104914</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11440</v>
      </c>
      <c r="BH19" s="622"/>
      <c r="BI19" s="622"/>
      <c r="BJ19" s="622"/>
      <c r="BK19" s="622"/>
      <c r="BL19" s="622"/>
      <c r="BM19" s="622"/>
      <c r="BN19" s="623"/>
      <c r="BO19" s="659">
        <v>0.1</v>
      </c>
      <c r="BP19" s="659"/>
      <c r="BQ19" s="659"/>
      <c r="BR19" s="659"/>
      <c r="BS19" s="660" t="s">
        <v>245</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v>9004</v>
      </c>
      <c r="S20" s="622"/>
      <c r="T20" s="622"/>
      <c r="U20" s="622"/>
      <c r="V20" s="622"/>
      <c r="W20" s="622"/>
      <c r="X20" s="622"/>
      <c r="Y20" s="623"/>
      <c r="Z20" s="659">
        <v>0</v>
      </c>
      <c r="AA20" s="659"/>
      <c r="AB20" s="659"/>
      <c r="AC20" s="659"/>
      <c r="AD20" s="660">
        <v>9004</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11440</v>
      </c>
      <c r="BH20" s="622"/>
      <c r="BI20" s="622"/>
      <c r="BJ20" s="622"/>
      <c r="BK20" s="622"/>
      <c r="BL20" s="622"/>
      <c r="BM20" s="622"/>
      <c r="BN20" s="623"/>
      <c r="BO20" s="659">
        <v>0.1</v>
      </c>
      <c r="BP20" s="659"/>
      <c r="BQ20" s="659"/>
      <c r="BR20" s="659"/>
      <c r="BS20" s="660" t="s">
        <v>130</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67748733</v>
      </c>
      <c r="CS20" s="622"/>
      <c r="CT20" s="622"/>
      <c r="CU20" s="622"/>
      <c r="CV20" s="622"/>
      <c r="CW20" s="622"/>
      <c r="CX20" s="622"/>
      <c r="CY20" s="623"/>
      <c r="CZ20" s="659">
        <v>100</v>
      </c>
      <c r="DA20" s="659"/>
      <c r="DB20" s="659"/>
      <c r="DC20" s="659"/>
      <c r="DD20" s="627">
        <v>5518840</v>
      </c>
      <c r="DE20" s="622"/>
      <c r="DF20" s="622"/>
      <c r="DG20" s="622"/>
      <c r="DH20" s="622"/>
      <c r="DI20" s="622"/>
      <c r="DJ20" s="622"/>
      <c r="DK20" s="622"/>
      <c r="DL20" s="622"/>
      <c r="DM20" s="622"/>
      <c r="DN20" s="622"/>
      <c r="DO20" s="622"/>
      <c r="DP20" s="623"/>
      <c r="DQ20" s="627">
        <v>39278677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16456760</v>
      </c>
      <c r="S21" s="622"/>
      <c r="T21" s="622"/>
      <c r="U21" s="622"/>
      <c r="V21" s="622"/>
      <c r="W21" s="622"/>
      <c r="X21" s="622"/>
      <c r="Y21" s="623"/>
      <c r="Z21" s="659">
        <v>23.6</v>
      </c>
      <c r="AA21" s="659"/>
      <c r="AB21" s="659"/>
      <c r="AC21" s="659"/>
      <c r="AD21" s="660">
        <v>14604276</v>
      </c>
      <c r="AE21" s="660"/>
      <c r="AF21" s="660"/>
      <c r="AG21" s="660"/>
      <c r="AH21" s="660"/>
      <c r="AI21" s="660"/>
      <c r="AJ21" s="660"/>
      <c r="AK21" s="660"/>
      <c r="AL21" s="624">
        <v>41.7</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11440</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14604276</v>
      </c>
      <c r="S22" s="622"/>
      <c r="T22" s="622"/>
      <c r="U22" s="622"/>
      <c r="V22" s="622"/>
      <c r="W22" s="622"/>
      <c r="X22" s="622"/>
      <c r="Y22" s="623"/>
      <c r="Z22" s="659">
        <v>21</v>
      </c>
      <c r="AA22" s="659"/>
      <c r="AB22" s="659"/>
      <c r="AC22" s="659"/>
      <c r="AD22" s="660">
        <v>14604276</v>
      </c>
      <c r="AE22" s="660"/>
      <c r="AF22" s="660"/>
      <c r="AG22" s="660"/>
      <c r="AH22" s="660"/>
      <c r="AI22" s="660"/>
      <c r="AJ22" s="660"/>
      <c r="AK22" s="660"/>
      <c r="AL22" s="624">
        <v>41.7</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245</v>
      </c>
      <c r="BP22" s="659"/>
      <c r="BQ22" s="659"/>
      <c r="BR22" s="659"/>
      <c r="BS22" s="660" t="s">
        <v>130</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1852484</v>
      </c>
      <c r="S23" s="622"/>
      <c r="T23" s="622"/>
      <c r="U23" s="622"/>
      <c r="V23" s="622"/>
      <c r="W23" s="622"/>
      <c r="X23" s="622"/>
      <c r="Y23" s="623"/>
      <c r="Z23" s="659">
        <v>2.7</v>
      </c>
      <c r="AA23" s="659"/>
      <c r="AB23" s="659"/>
      <c r="AC23" s="659"/>
      <c r="AD23" s="660" t="s">
        <v>245</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245</v>
      </c>
      <c r="BH23" s="622"/>
      <c r="BI23" s="622"/>
      <c r="BJ23" s="622"/>
      <c r="BK23" s="622"/>
      <c r="BL23" s="622"/>
      <c r="BM23" s="622"/>
      <c r="BN23" s="623"/>
      <c r="BO23" s="659" t="s">
        <v>175</v>
      </c>
      <c r="BP23" s="659"/>
      <c r="BQ23" s="659"/>
      <c r="BR23" s="659"/>
      <c r="BS23" s="660" t="s">
        <v>175</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245</v>
      </c>
      <c r="AA24" s="659"/>
      <c r="AB24" s="659"/>
      <c r="AC24" s="659"/>
      <c r="AD24" s="660" t="s">
        <v>175</v>
      </c>
      <c r="AE24" s="660"/>
      <c r="AF24" s="660"/>
      <c r="AG24" s="660"/>
      <c r="AH24" s="660"/>
      <c r="AI24" s="660"/>
      <c r="AJ24" s="660"/>
      <c r="AK24" s="660"/>
      <c r="AL24" s="624" t="s">
        <v>245</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175</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32615503</v>
      </c>
      <c r="CS24" s="674"/>
      <c r="CT24" s="674"/>
      <c r="CU24" s="674"/>
      <c r="CV24" s="674"/>
      <c r="CW24" s="674"/>
      <c r="CX24" s="674"/>
      <c r="CY24" s="702"/>
      <c r="CZ24" s="703">
        <v>48.1</v>
      </c>
      <c r="DA24" s="685"/>
      <c r="DB24" s="685"/>
      <c r="DC24" s="705"/>
      <c r="DD24" s="701">
        <v>19578853</v>
      </c>
      <c r="DE24" s="674"/>
      <c r="DF24" s="674"/>
      <c r="DG24" s="674"/>
      <c r="DH24" s="674"/>
      <c r="DI24" s="674"/>
      <c r="DJ24" s="674"/>
      <c r="DK24" s="702"/>
      <c r="DL24" s="701">
        <v>19354807</v>
      </c>
      <c r="DM24" s="674"/>
      <c r="DN24" s="674"/>
      <c r="DO24" s="674"/>
      <c r="DP24" s="674"/>
      <c r="DQ24" s="674"/>
      <c r="DR24" s="674"/>
      <c r="DS24" s="674"/>
      <c r="DT24" s="674"/>
      <c r="DU24" s="674"/>
      <c r="DV24" s="702"/>
      <c r="DW24" s="703">
        <v>54.5</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36790349</v>
      </c>
      <c r="S25" s="622"/>
      <c r="T25" s="622"/>
      <c r="U25" s="622"/>
      <c r="V25" s="622"/>
      <c r="W25" s="622"/>
      <c r="X25" s="622"/>
      <c r="Y25" s="623"/>
      <c r="Z25" s="659">
        <v>52.8</v>
      </c>
      <c r="AA25" s="659"/>
      <c r="AB25" s="659"/>
      <c r="AC25" s="659"/>
      <c r="AD25" s="660">
        <v>34937865</v>
      </c>
      <c r="AE25" s="660"/>
      <c r="AF25" s="660"/>
      <c r="AG25" s="660"/>
      <c r="AH25" s="660"/>
      <c r="AI25" s="660"/>
      <c r="AJ25" s="660"/>
      <c r="AK25" s="660"/>
      <c r="AL25" s="624">
        <v>99.7</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245</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9342578</v>
      </c>
      <c r="CS25" s="634"/>
      <c r="CT25" s="634"/>
      <c r="CU25" s="634"/>
      <c r="CV25" s="634"/>
      <c r="CW25" s="634"/>
      <c r="CX25" s="634"/>
      <c r="CY25" s="635"/>
      <c r="CZ25" s="624">
        <v>13.8</v>
      </c>
      <c r="DA25" s="636"/>
      <c r="DB25" s="636"/>
      <c r="DC25" s="637"/>
      <c r="DD25" s="627">
        <v>8886199</v>
      </c>
      <c r="DE25" s="634"/>
      <c r="DF25" s="634"/>
      <c r="DG25" s="634"/>
      <c r="DH25" s="634"/>
      <c r="DI25" s="634"/>
      <c r="DJ25" s="634"/>
      <c r="DK25" s="635"/>
      <c r="DL25" s="627">
        <v>8670532</v>
      </c>
      <c r="DM25" s="634"/>
      <c r="DN25" s="634"/>
      <c r="DO25" s="634"/>
      <c r="DP25" s="634"/>
      <c r="DQ25" s="634"/>
      <c r="DR25" s="634"/>
      <c r="DS25" s="634"/>
      <c r="DT25" s="634"/>
      <c r="DU25" s="634"/>
      <c r="DV25" s="635"/>
      <c r="DW25" s="624">
        <v>24.4</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13246</v>
      </c>
      <c r="S26" s="622"/>
      <c r="T26" s="622"/>
      <c r="U26" s="622"/>
      <c r="V26" s="622"/>
      <c r="W26" s="622"/>
      <c r="X26" s="622"/>
      <c r="Y26" s="623"/>
      <c r="Z26" s="659">
        <v>0</v>
      </c>
      <c r="AA26" s="659"/>
      <c r="AB26" s="659"/>
      <c r="AC26" s="659"/>
      <c r="AD26" s="660">
        <v>13246</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245</v>
      </c>
      <c r="BH26" s="622"/>
      <c r="BI26" s="622"/>
      <c r="BJ26" s="622"/>
      <c r="BK26" s="622"/>
      <c r="BL26" s="622"/>
      <c r="BM26" s="622"/>
      <c r="BN26" s="623"/>
      <c r="BO26" s="659" t="s">
        <v>245</v>
      </c>
      <c r="BP26" s="659"/>
      <c r="BQ26" s="659"/>
      <c r="BR26" s="659"/>
      <c r="BS26" s="660" t="s">
        <v>245</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5909206</v>
      </c>
      <c r="CS26" s="622"/>
      <c r="CT26" s="622"/>
      <c r="CU26" s="622"/>
      <c r="CV26" s="622"/>
      <c r="CW26" s="622"/>
      <c r="CX26" s="622"/>
      <c r="CY26" s="623"/>
      <c r="CZ26" s="624">
        <v>8.6999999999999993</v>
      </c>
      <c r="DA26" s="636"/>
      <c r="DB26" s="636"/>
      <c r="DC26" s="637"/>
      <c r="DD26" s="627">
        <v>5602939</v>
      </c>
      <c r="DE26" s="622"/>
      <c r="DF26" s="622"/>
      <c r="DG26" s="622"/>
      <c r="DH26" s="622"/>
      <c r="DI26" s="622"/>
      <c r="DJ26" s="622"/>
      <c r="DK26" s="623"/>
      <c r="DL26" s="627" t="s">
        <v>130</v>
      </c>
      <c r="DM26" s="622"/>
      <c r="DN26" s="622"/>
      <c r="DO26" s="622"/>
      <c r="DP26" s="622"/>
      <c r="DQ26" s="622"/>
      <c r="DR26" s="622"/>
      <c r="DS26" s="622"/>
      <c r="DT26" s="622"/>
      <c r="DU26" s="622"/>
      <c r="DV26" s="623"/>
      <c r="DW26" s="624" t="s">
        <v>175</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356095</v>
      </c>
      <c r="S27" s="622"/>
      <c r="T27" s="622"/>
      <c r="U27" s="622"/>
      <c r="V27" s="622"/>
      <c r="W27" s="622"/>
      <c r="X27" s="622"/>
      <c r="Y27" s="623"/>
      <c r="Z27" s="659">
        <v>0.5</v>
      </c>
      <c r="AA27" s="659"/>
      <c r="AB27" s="659"/>
      <c r="AC27" s="659"/>
      <c r="AD27" s="660" t="s">
        <v>130</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16173822</v>
      </c>
      <c r="BH27" s="622"/>
      <c r="BI27" s="622"/>
      <c r="BJ27" s="622"/>
      <c r="BK27" s="622"/>
      <c r="BL27" s="622"/>
      <c r="BM27" s="622"/>
      <c r="BN27" s="623"/>
      <c r="BO27" s="659">
        <v>100</v>
      </c>
      <c r="BP27" s="659"/>
      <c r="BQ27" s="659"/>
      <c r="BR27" s="659"/>
      <c r="BS27" s="660">
        <v>1355867</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16670839</v>
      </c>
      <c r="CS27" s="634"/>
      <c r="CT27" s="634"/>
      <c r="CU27" s="634"/>
      <c r="CV27" s="634"/>
      <c r="CW27" s="634"/>
      <c r="CX27" s="634"/>
      <c r="CY27" s="635"/>
      <c r="CZ27" s="624">
        <v>24.6</v>
      </c>
      <c r="DA27" s="636"/>
      <c r="DB27" s="636"/>
      <c r="DC27" s="637"/>
      <c r="DD27" s="627">
        <v>4190993</v>
      </c>
      <c r="DE27" s="634"/>
      <c r="DF27" s="634"/>
      <c r="DG27" s="634"/>
      <c r="DH27" s="634"/>
      <c r="DI27" s="634"/>
      <c r="DJ27" s="634"/>
      <c r="DK27" s="635"/>
      <c r="DL27" s="627">
        <v>4182729</v>
      </c>
      <c r="DM27" s="634"/>
      <c r="DN27" s="634"/>
      <c r="DO27" s="634"/>
      <c r="DP27" s="634"/>
      <c r="DQ27" s="634"/>
      <c r="DR27" s="634"/>
      <c r="DS27" s="634"/>
      <c r="DT27" s="634"/>
      <c r="DU27" s="634"/>
      <c r="DV27" s="635"/>
      <c r="DW27" s="624">
        <v>11.8</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345934</v>
      </c>
      <c r="S28" s="622"/>
      <c r="T28" s="622"/>
      <c r="U28" s="622"/>
      <c r="V28" s="622"/>
      <c r="W28" s="622"/>
      <c r="X28" s="622"/>
      <c r="Y28" s="623"/>
      <c r="Z28" s="659">
        <v>0.5</v>
      </c>
      <c r="AA28" s="659"/>
      <c r="AB28" s="659"/>
      <c r="AC28" s="659"/>
      <c r="AD28" s="660">
        <v>47040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6602086</v>
      </c>
      <c r="CS28" s="622"/>
      <c r="CT28" s="622"/>
      <c r="CU28" s="622"/>
      <c r="CV28" s="622"/>
      <c r="CW28" s="622"/>
      <c r="CX28" s="622"/>
      <c r="CY28" s="623"/>
      <c r="CZ28" s="624">
        <v>9.6999999999999993</v>
      </c>
      <c r="DA28" s="636"/>
      <c r="DB28" s="636"/>
      <c r="DC28" s="637"/>
      <c r="DD28" s="627">
        <v>6501661</v>
      </c>
      <c r="DE28" s="622"/>
      <c r="DF28" s="622"/>
      <c r="DG28" s="622"/>
      <c r="DH28" s="622"/>
      <c r="DI28" s="622"/>
      <c r="DJ28" s="622"/>
      <c r="DK28" s="623"/>
      <c r="DL28" s="627">
        <v>6501546</v>
      </c>
      <c r="DM28" s="622"/>
      <c r="DN28" s="622"/>
      <c r="DO28" s="622"/>
      <c r="DP28" s="622"/>
      <c r="DQ28" s="622"/>
      <c r="DR28" s="622"/>
      <c r="DS28" s="622"/>
      <c r="DT28" s="622"/>
      <c r="DU28" s="622"/>
      <c r="DV28" s="623"/>
      <c r="DW28" s="624">
        <v>18.3</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420560</v>
      </c>
      <c r="S29" s="622"/>
      <c r="T29" s="622"/>
      <c r="U29" s="622"/>
      <c r="V29" s="622"/>
      <c r="W29" s="622"/>
      <c r="X29" s="622"/>
      <c r="Y29" s="623"/>
      <c r="Z29" s="659">
        <v>0.6</v>
      </c>
      <c r="AA29" s="659"/>
      <c r="AB29" s="659"/>
      <c r="AC29" s="659"/>
      <c r="AD29" s="660">
        <v>8720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6602086</v>
      </c>
      <c r="CS29" s="634"/>
      <c r="CT29" s="634"/>
      <c r="CU29" s="634"/>
      <c r="CV29" s="634"/>
      <c r="CW29" s="634"/>
      <c r="CX29" s="634"/>
      <c r="CY29" s="635"/>
      <c r="CZ29" s="624">
        <v>9.6999999999999993</v>
      </c>
      <c r="DA29" s="636"/>
      <c r="DB29" s="636"/>
      <c r="DC29" s="637"/>
      <c r="DD29" s="627">
        <v>6501661</v>
      </c>
      <c r="DE29" s="634"/>
      <c r="DF29" s="634"/>
      <c r="DG29" s="634"/>
      <c r="DH29" s="634"/>
      <c r="DI29" s="634"/>
      <c r="DJ29" s="634"/>
      <c r="DK29" s="635"/>
      <c r="DL29" s="627">
        <v>6501546</v>
      </c>
      <c r="DM29" s="634"/>
      <c r="DN29" s="634"/>
      <c r="DO29" s="634"/>
      <c r="DP29" s="634"/>
      <c r="DQ29" s="634"/>
      <c r="DR29" s="634"/>
      <c r="DS29" s="634"/>
      <c r="DT29" s="634"/>
      <c r="DU29" s="634"/>
      <c r="DV29" s="635"/>
      <c r="DW29" s="624">
        <v>18.3</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13477427</v>
      </c>
      <c r="S30" s="622"/>
      <c r="T30" s="622"/>
      <c r="U30" s="622"/>
      <c r="V30" s="622"/>
      <c r="W30" s="622"/>
      <c r="X30" s="622"/>
      <c r="Y30" s="623"/>
      <c r="Z30" s="659">
        <v>19.399999999999999</v>
      </c>
      <c r="AA30" s="659"/>
      <c r="AB30" s="659"/>
      <c r="AC30" s="659"/>
      <c r="AD30" s="660" t="s">
        <v>130</v>
      </c>
      <c r="AE30" s="660"/>
      <c r="AF30" s="660"/>
      <c r="AG30" s="660"/>
      <c r="AH30" s="660"/>
      <c r="AI30" s="660"/>
      <c r="AJ30" s="660"/>
      <c r="AK30" s="660"/>
      <c r="AL30" s="624" t="s">
        <v>130</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6324333</v>
      </c>
      <c r="CS30" s="622"/>
      <c r="CT30" s="622"/>
      <c r="CU30" s="622"/>
      <c r="CV30" s="622"/>
      <c r="CW30" s="622"/>
      <c r="CX30" s="622"/>
      <c r="CY30" s="623"/>
      <c r="CZ30" s="624">
        <v>9.3000000000000007</v>
      </c>
      <c r="DA30" s="636"/>
      <c r="DB30" s="636"/>
      <c r="DC30" s="637"/>
      <c r="DD30" s="627">
        <v>6226250</v>
      </c>
      <c r="DE30" s="622"/>
      <c r="DF30" s="622"/>
      <c r="DG30" s="622"/>
      <c r="DH30" s="622"/>
      <c r="DI30" s="622"/>
      <c r="DJ30" s="622"/>
      <c r="DK30" s="623"/>
      <c r="DL30" s="627">
        <v>6226135</v>
      </c>
      <c r="DM30" s="622"/>
      <c r="DN30" s="622"/>
      <c r="DO30" s="622"/>
      <c r="DP30" s="622"/>
      <c r="DQ30" s="622"/>
      <c r="DR30" s="622"/>
      <c r="DS30" s="622"/>
      <c r="DT30" s="622"/>
      <c r="DU30" s="622"/>
      <c r="DV30" s="623"/>
      <c r="DW30" s="624">
        <v>17.5</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245</v>
      </c>
      <c r="AA31" s="659"/>
      <c r="AB31" s="659"/>
      <c r="AC31" s="659"/>
      <c r="AD31" s="660" t="s">
        <v>130</v>
      </c>
      <c r="AE31" s="660"/>
      <c r="AF31" s="660"/>
      <c r="AG31" s="660"/>
      <c r="AH31" s="660"/>
      <c r="AI31" s="660"/>
      <c r="AJ31" s="660"/>
      <c r="AK31" s="660"/>
      <c r="AL31" s="624" t="s">
        <v>130</v>
      </c>
      <c r="AM31" s="625"/>
      <c r="AN31" s="625"/>
      <c r="AO31" s="661"/>
      <c r="AP31" s="687" t="s">
        <v>312</v>
      </c>
      <c r="AQ31" s="688"/>
      <c r="AR31" s="688"/>
      <c r="AS31" s="688"/>
      <c r="AT31" s="689" t="s">
        <v>313</v>
      </c>
      <c r="AU31" s="218"/>
      <c r="AV31" s="218"/>
      <c r="AW31" s="218"/>
      <c r="AX31" s="676" t="s">
        <v>187</v>
      </c>
      <c r="AY31" s="677"/>
      <c r="AZ31" s="677"/>
      <c r="BA31" s="677"/>
      <c r="BB31" s="677"/>
      <c r="BC31" s="677"/>
      <c r="BD31" s="677"/>
      <c r="BE31" s="677"/>
      <c r="BF31" s="678"/>
      <c r="BG31" s="683">
        <v>99.2</v>
      </c>
      <c r="BH31" s="684"/>
      <c r="BI31" s="684"/>
      <c r="BJ31" s="684"/>
      <c r="BK31" s="684"/>
      <c r="BL31" s="684"/>
      <c r="BM31" s="685">
        <v>96.8</v>
      </c>
      <c r="BN31" s="684"/>
      <c r="BO31" s="684"/>
      <c r="BP31" s="684"/>
      <c r="BQ31" s="686"/>
      <c r="BR31" s="683">
        <v>99.1</v>
      </c>
      <c r="BS31" s="684"/>
      <c r="BT31" s="684"/>
      <c r="BU31" s="684"/>
      <c r="BV31" s="684"/>
      <c r="BW31" s="684"/>
      <c r="BX31" s="685">
        <v>96.1</v>
      </c>
      <c r="BY31" s="684"/>
      <c r="BZ31" s="684"/>
      <c r="CA31" s="684"/>
      <c r="CB31" s="686"/>
      <c r="CD31" s="642"/>
      <c r="CE31" s="643"/>
      <c r="CF31" s="618" t="s">
        <v>314</v>
      </c>
      <c r="CG31" s="619"/>
      <c r="CH31" s="619"/>
      <c r="CI31" s="619"/>
      <c r="CJ31" s="619"/>
      <c r="CK31" s="619"/>
      <c r="CL31" s="619"/>
      <c r="CM31" s="619"/>
      <c r="CN31" s="619"/>
      <c r="CO31" s="619"/>
      <c r="CP31" s="619"/>
      <c r="CQ31" s="620"/>
      <c r="CR31" s="621">
        <v>277753</v>
      </c>
      <c r="CS31" s="634"/>
      <c r="CT31" s="634"/>
      <c r="CU31" s="634"/>
      <c r="CV31" s="634"/>
      <c r="CW31" s="634"/>
      <c r="CX31" s="634"/>
      <c r="CY31" s="635"/>
      <c r="CZ31" s="624">
        <v>0.4</v>
      </c>
      <c r="DA31" s="636"/>
      <c r="DB31" s="636"/>
      <c r="DC31" s="637"/>
      <c r="DD31" s="627">
        <v>275411</v>
      </c>
      <c r="DE31" s="634"/>
      <c r="DF31" s="634"/>
      <c r="DG31" s="634"/>
      <c r="DH31" s="634"/>
      <c r="DI31" s="634"/>
      <c r="DJ31" s="634"/>
      <c r="DK31" s="635"/>
      <c r="DL31" s="627">
        <v>275411</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6160391</v>
      </c>
      <c r="S32" s="622"/>
      <c r="T32" s="622"/>
      <c r="U32" s="622"/>
      <c r="V32" s="622"/>
      <c r="W32" s="622"/>
      <c r="X32" s="622"/>
      <c r="Y32" s="623"/>
      <c r="Z32" s="659">
        <v>8.8000000000000007</v>
      </c>
      <c r="AA32" s="659"/>
      <c r="AB32" s="659"/>
      <c r="AC32" s="659"/>
      <c r="AD32" s="660" t="s">
        <v>245</v>
      </c>
      <c r="AE32" s="660"/>
      <c r="AF32" s="660"/>
      <c r="AG32" s="660"/>
      <c r="AH32" s="660"/>
      <c r="AI32" s="660"/>
      <c r="AJ32" s="660"/>
      <c r="AK32" s="660"/>
      <c r="AL32" s="624" t="s">
        <v>175</v>
      </c>
      <c r="AM32" s="625"/>
      <c r="AN32" s="625"/>
      <c r="AO32" s="661"/>
      <c r="AP32" s="662"/>
      <c r="AQ32" s="663"/>
      <c r="AR32" s="663"/>
      <c r="AS32" s="663"/>
      <c r="AT32" s="690"/>
      <c r="AU32" s="214" t="s">
        <v>316</v>
      </c>
      <c r="AX32" s="618" t="s">
        <v>317</v>
      </c>
      <c r="AY32" s="619"/>
      <c r="AZ32" s="619"/>
      <c r="BA32" s="619"/>
      <c r="BB32" s="619"/>
      <c r="BC32" s="619"/>
      <c r="BD32" s="619"/>
      <c r="BE32" s="619"/>
      <c r="BF32" s="620"/>
      <c r="BG32" s="692">
        <v>99.2</v>
      </c>
      <c r="BH32" s="634"/>
      <c r="BI32" s="634"/>
      <c r="BJ32" s="634"/>
      <c r="BK32" s="634"/>
      <c r="BL32" s="634"/>
      <c r="BM32" s="625">
        <v>96.7</v>
      </c>
      <c r="BN32" s="634"/>
      <c r="BO32" s="634"/>
      <c r="BP32" s="634"/>
      <c r="BQ32" s="657"/>
      <c r="BR32" s="692">
        <v>99.2</v>
      </c>
      <c r="BS32" s="634"/>
      <c r="BT32" s="634"/>
      <c r="BU32" s="634"/>
      <c r="BV32" s="634"/>
      <c r="BW32" s="634"/>
      <c r="BX32" s="625">
        <v>96.5</v>
      </c>
      <c r="BY32" s="634"/>
      <c r="BZ32" s="634"/>
      <c r="CA32" s="634"/>
      <c r="CB32" s="657"/>
      <c r="CD32" s="644"/>
      <c r="CE32" s="645"/>
      <c r="CF32" s="618" t="s">
        <v>318</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245</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183238</v>
      </c>
      <c r="S33" s="622"/>
      <c r="T33" s="622"/>
      <c r="U33" s="622"/>
      <c r="V33" s="622"/>
      <c r="W33" s="622"/>
      <c r="X33" s="622"/>
      <c r="Y33" s="623"/>
      <c r="Z33" s="659">
        <v>0.3</v>
      </c>
      <c r="AA33" s="659"/>
      <c r="AB33" s="659"/>
      <c r="AC33" s="659"/>
      <c r="AD33" s="660">
        <v>5630</v>
      </c>
      <c r="AE33" s="660"/>
      <c r="AF33" s="660"/>
      <c r="AG33" s="660"/>
      <c r="AH33" s="660"/>
      <c r="AI33" s="660"/>
      <c r="AJ33" s="660"/>
      <c r="AK33" s="660"/>
      <c r="AL33" s="624">
        <v>0</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99.2</v>
      </c>
      <c r="BH33" s="606"/>
      <c r="BI33" s="606"/>
      <c r="BJ33" s="606"/>
      <c r="BK33" s="606"/>
      <c r="BL33" s="606"/>
      <c r="BM33" s="652">
        <v>96.5</v>
      </c>
      <c r="BN33" s="606"/>
      <c r="BO33" s="606"/>
      <c r="BP33" s="606"/>
      <c r="BQ33" s="669"/>
      <c r="BR33" s="682">
        <v>99.1</v>
      </c>
      <c r="BS33" s="606"/>
      <c r="BT33" s="606"/>
      <c r="BU33" s="606"/>
      <c r="BV33" s="606"/>
      <c r="BW33" s="606"/>
      <c r="BX33" s="652">
        <v>95.5</v>
      </c>
      <c r="BY33" s="606"/>
      <c r="BZ33" s="606"/>
      <c r="CA33" s="606"/>
      <c r="CB33" s="669"/>
      <c r="CD33" s="618" t="s">
        <v>321</v>
      </c>
      <c r="CE33" s="619"/>
      <c r="CF33" s="619"/>
      <c r="CG33" s="619"/>
      <c r="CH33" s="619"/>
      <c r="CI33" s="619"/>
      <c r="CJ33" s="619"/>
      <c r="CK33" s="619"/>
      <c r="CL33" s="619"/>
      <c r="CM33" s="619"/>
      <c r="CN33" s="619"/>
      <c r="CO33" s="619"/>
      <c r="CP33" s="619"/>
      <c r="CQ33" s="620"/>
      <c r="CR33" s="621">
        <v>27689509</v>
      </c>
      <c r="CS33" s="634"/>
      <c r="CT33" s="634"/>
      <c r="CU33" s="634"/>
      <c r="CV33" s="634"/>
      <c r="CW33" s="634"/>
      <c r="CX33" s="634"/>
      <c r="CY33" s="635"/>
      <c r="CZ33" s="624">
        <v>40.9</v>
      </c>
      <c r="DA33" s="636"/>
      <c r="DB33" s="636"/>
      <c r="DC33" s="637"/>
      <c r="DD33" s="627">
        <v>18275915</v>
      </c>
      <c r="DE33" s="634"/>
      <c r="DF33" s="634"/>
      <c r="DG33" s="634"/>
      <c r="DH33" s="634"/>
      <c r="DI33" s="634"/>
      <c r="DJ33" s="634"/>
      <c r="DK33" s="635"/>
      <c r="DL33" s="627">
        <v>13309483</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2228274</v>
      </c>
      <c r="S34" s="622"/>
      <c r="T34" s="622"/>
      <c r="U34" s="622"/>
      <c r="V34" s="622"/>
      <c r="W34" s="622"/>
      <c r="X34" s="622"/>
      <c r="Y34" s="623"/>
      <c r="Z34" s="659">
        <v>3.2</v>
      </c>
      <c r="AA34" s="659"/>
      <c r="AB34" s="659"/>
      <c r="AC34" s="659"/>
      <c r="AD34" s="660" t="s">
        <v>130</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7781084</v>
      </c>
      <c r="CS34" s="622"/>
      <c r="CT34" s="622"/>
      <c r="CU34" s="622"/>
      <c r="CV34" s="622"/>
      <c r="CW34" s="622"/>
      <c r="CX34" s="622"/>
      <c r="CY34" s="623"/>
      <c r="CZ34" s="624">
        <v>11.5</v>
      </c>
      <c r="DA34" s="636"/>
      <c r="DB34" s="636"/>
      <c r="DC34" s="637"/>
      <c r="DD34" s="627">
        <v>5217456</v>
      </c>
      <c r="DE34" s="622"/>
      <c r="DF34" s="622"/>
      <c r="DG34" s="622"/>
      <c r="DH34" s="622"/>
      <c r="DI34" s="622"/>
      <c r="DJ34" s="622"/>
      <c r="DK34" s="623"/>
      <c r="DL34" s="627">
        <v>4262437</v>
      </c>
      <c r="DM34" s="622"/>
      <c r="DN34" s="622"/>
      <c r="DO34" s="622"/>
      <c r="DP34" s="622"/>
      <c r="DQ34" s="622"/>
      <c r="DR34" s="622"/>
      <c r="DS34" s="622"/>
      <c r="DT34" s="622"/>
      <c r="DU34" s="622"/>
      <c r="DV34" s="623"/>
      <c r="DW34" s="624">
        <v>12</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2356967</v>
      </c>
      <c r="S35" s="622"/>
      <c r="T35" s="622"/>
      <c r="U35" s="622"/>
      <c r="V35" s="622"/>
      <c r="W35" s="622"/>
      <c r="X35" s="622"/>
      <c r="Y35" s="623"/>
      <c r="Z35" s="659">
        <v>3.4</v>
      </c>
      <c r="AA35" s="659"/>
      <c r="AB35" s="659"/>
      <c r="AC35" s="659"/>
      <c r="AD35" s="660" t="s">
        <v>130</v>
      </c>
      <c r="AE35" s="660"/>
      <c r="AF35" s="660"/>
      <c r="AG35" s="660"/>
      <c r="AH35" s="660"/>
      <c r="AI35" s="660"/>
      <c r="AJ35" s="660"/>
      <c r="AK35" s="660"/>
      <c r="AL35" s="624" t="s">
        <v>130</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439443</v>
      </c>
      <c r="CS35" s="634"/>
      <c r="CT35" s="634"/>
      <c r="CU35" s="634"/>
      <c r="CV35" s="634"/>
      <c r="CW35" s="634"/>
      <c r="CX35" s="634"/>
      <c r="CY35" s="635"/>
      <c r="CZ35" s="624">
        <v>0.6</v>
      </c>
      <c r="DA35" s="636"/>
      <c r="DB35" s="636"/>
      <c r="DC35" s="637"/>
      <c r="DD35" s="627">
        <v>348067</v>
      </c>
      <c r="DE35" s="634"/>
      <c r="DF35" s="634"/>
      <c r="DG35" s="634"/>
      <c r="DH35" s="634"/>
      <c r="DI35" s="634"/>
      <c r="DJ35" s="634"/>
      <c r="DK35" s="635"/>
      <c r="DL35" s="627">
        <v>348067</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1678428</v>
      </c>
      <c r="S36" s="622"/>
      <c r="T36" s="622"/>
      <c r="U36" s="622"/>
      <c r="V36" s="622"/>
      <c r="W36" s="622"/>
      <c r="X36" s="622"/>
      <c r="Y36" s="623"/>
      <c r="Z36" s="659">
        <v>2.4</v>
      </c>
      <c r="AA36" s="659"/>
      <c r="AB36" s="659"/>
      <c r="AC36" s="659"/>
      <c r="AD36" s="660" t="s">
        <v>130</v>
      </c>
      <c r="AE36" s="660"/>
      <c r="AF36" s="660"/>
      <c r="AG36" s="660"/>
      <c r="AH36" s="660"/>
      <c r="AI36" s="660"/>
      <c r="AJ36" s="660"/>
      <c r="AK36" s="660"/>
      <c r="AL36" s="624" t="s">
        <v>245</v>
      </c>
      <c r="AM36" s="625"/>
      <c r="AN36" s="625"/>
      <c r="AO36" s="661"/>
      <c r="AP36" s="222"/>
      <c r="AQ36" s="670" t="s">
        <v>329</v>
      </c>
      <c r="AR36" s="671"/>
      <c r="AS36" s="671"/>
      <c r="AT36" s="671"/>
      <c r="AU36" s="671"/>
      <c r="AV36" s="671"/>
      <c r="AW36" s="671"/>
      <c r="AX36" s="671"/>
      <c r="AY36" s="672"/>
      <c r="AZ36" s="673">
        <v>7872824</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722376</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9664284</v>
      </c>
      <c r="CS36" s="622"/>
      <c r="CT36" s="622"/>
      <c r="CU36" s="622"/>
      <c r="CV36" s="622"/>
      <c r="CW36" s="622"/>
      <c r="CX36" s="622"/>
      <c r="CY36" s="623"/>
      <c r="CZ36" s="624">
        <v>14.3</v>
      </c>
      <c r="DA36" s="636"/>
      <c r="DB36" s="636"/>
      <c r="DC36" s="637"/>
      <c r="DD36" s="627">
        <v>6803429</v>
      </c>
      <c r="DE36" s="622"/>
      <c r="DF36" s="622"/>
      <c r="DG36" s="622"/>
      <c r="DH36" s="622"/>
      <c r="DI36" s="622"/>
      <c r="DJ36" s="622"/>
      <c r="DK36" s="623"/>
      <c r="DL36" s="627">
        <v>3961324</v>
      </c>
      <c r="DM36" s="622"/>
      <c r="DN36" s="622"/>
      <c r="DO36" s="622"/>
      <c r="DP36" s="622"/>
      <c r="DQ36" s="622"/>
      <c r="DR36" s="622"/>
      <c r="DS36" s="622"/>
      <c r="DT36" s="622"/>
      <c r="DU36" s="622"/>
      <c r="DV36" s="623"/>
      <c r="DW36" s="624">
        <v>11.1</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1003335</v>
      </c>
      <c r="S37" s="622"/>
      <c r="T37" s="622"/>
      <c r="U37" s="622"/>
      <c r="V37" s="622"/>
      <c r="W37" s="622"/>
      <c r="X37" s="622"/>
      <c r="Y37" s="623"/>
      <c r="Z37" s="659">
        <v>1.4</v>
      </c>
      <c r="AA37" s="659"/>
      <c r="AB37" s="659"/>
      <c r="AC37" s="659"/>
      <c r="AD37" s="660">
        <v>15123</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1281126</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464025</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2233513</v>
      </c>
      <c r="CS37" s="634"/>
      <c r="CT37" s="634"/>
      <c r="CU37" s="634"/>
      <c r="CV37" s="634"/>
      <c r="CW37" s="634"/>
      <c r="CX37" s="634"/>
      <c r="CY37" s="635"/>
      <c r="CZ37" s="624">
        <v>3.3</v>
      </c>
      <c r="DA37" s="636"/>
      <c r="DB37" s="636"/>
      <c r="DC37" s="637"/>
      <c r="DD37" s="627">
        <v>1948848</v>
      </c>
      <c r="DE37" s="634"/>
      <c r="DF37" s="634"/>
      <c r="DG37" s="634"/>
      <c r="DH37" s="634"/>
      <c r="DI37" s="634"/>
      <c r="DJ37" s="634"/>
      <c r="DK37" s="635"/>
      <c r="DL37" s="627">
        <v>1921371</v>
      </c>
      <c r="DM37" s="634"/>
      <c r="DN37" s="634"/>
      <c r="DO37" s="634"/>
      <c r="DP37" s="634"/>
      <c r="DQ37" s="634"/>
      <c r="DR37" s="634"/>
      <c r="DS37" s="634"/>
      <c r="DT37" s="634"/>
      <c r="DU37" s="634"/>
      <c r="DV37" s="635"/>
      <c r="DW37" s="624">
        <v>5.4</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4629400</v>
      </c>
      <c r="S38" s="622"/>
      <c r="T38" s="622"/>
      <c r="U38" s="622"/>
      <c r="V38" s="622"/>
      <c r="W38" s="622"/>
      <c r="X38" s="622"/>
      <c r="Y38" s="623"/>
      <c r="Z38" s="659">
        <v>6.6</v>
      </c>
      <c r="AA38" s="659"/>
      <c r="AB38" s="659"/>
      <c r="AC38" s="659"/>
      <c r="AD38" s="660" t="s">
        <v>245</v>
      </c>
      <c r="AE38" s="660"/>
      <c r="AF38" s="660"/>
      <c r="AG38" s="660"/>
      <c r="AH38" s="660"/>
      <c r="AI38" s="660"/>
      <c r="AJ38" s="660"/>
      <c r="AK38" s="660"/>
      <c r="AL38" s="624" t="s">
        <v>130</v>
      </c>
      <c r="AM38" s="625"/>
      <c r="AN38" s="625"/>
      <c r="AO38" s="661"/>
      <c r="AQ38" s="654" t="s">
        <v>337</v>
      </c>
      <c r="AR38" s="655"/>
      <c r="AS38" s="655"/>
      <c r="AT38" s="655"/>
      <c r="AU38" s="655"/>
      <c r="AV38" s="655"/>
      <c r="AW38" s="655"/>
      <c r="AX38" s="655"/>
      <c r="AY38" s="656"/>
      <c r="AZ38" s="621">
        <v>149932</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19073</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6480100</v>
      </c>
      <c r="CS38" s="622"/>
      <c r="CT38" s="622"/>
      <c r="CU38" s="622"/>
      <c r="CV38" s="622"/>
      <c r="CW38" s="622"/>
      <c r="CX38" s="622"/>
      <c r="CY38" s="623"/>
      <c r="CZ38" s="624">
        <v>9.6</v>
      </c>
      <c r="DA38" s="636"/>
      <c r="DB38" s="636"/>
      <c r="DC38" s="637"/>
      <c r="DD38" s="627">
        <v>5114704</v>
      </c>
      <c r="DE38" s="622"/>
      <c r="DF38" s="622"/>
      <c r="DG38" s="622"/>
      <c r="DH38" s="622"/>
      <c r="DI38" s="622"/>
      <c r="DJ38" s="622"/>
      <c r="DK38" s="623"/>
      <c r="DL38" s="627">
        <v>4737655</v>
      </c>
      <c r="DM38" s="622"/>
      <c r="DN38" s="622"/>
      <c r="DO38" s="622"/>
      <c r="DP38" s="622"/>
      <c r="DQ38" s="622"/>
      <c r="DR38" s="622"/>
      <c r="DS38" s="622"/>
      <c r="DT38" s="622"/>
      <c r="DU38" s="622"/>
      <c r="DV38" s="623"/>
      <c r="DW38" s="624">
        <v>13.3</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245</v>
      </c>
      <c r="AE39" s="660"/>
      <c r="AF39" s="660"/>
      <c r="AG39" s="660"/>
      <c r="AH39" s="660"/>
      <c r="AI39" s="660"/>
      <c r="AJ39" s="660"/>
      <c r="AK39" s="660"/>
      <c r="AL39" s="624" t="s">
        <v>130</v>
      </c>
      <c r="AM39" s="625"/>
      <c r="AN39" s="625"/>
      <c r="AO39" s="661"/>
      <c r="AQ39" s="654" t="s">
        <v>341</v>
      </c>
      <c r="AR39" s="655"/>
      <c r="AS39" s="655"/>
      <c r="AT39" s="655"/>
      <c r="AU39" s="655"/>
      <c r="AV39" s="655"/>
      <c r="AW39" s="655"/>
      <c r="AX39" s="655"/>
      <c r="AY39" s="656"/>
      <c r="AZ39" s="621">
        <v>18292</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29856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2817588</v>
      </c>
      <c r="CS39" s="634"/>
      <c r="CT39" s="634"/>
      <c r="CU39" s="634"/>
      <c r="CV39" s="634"/>
      <c r="CW39" s="634"/>
      <c r="CX39" s="634"/>
      <c r="CY39" s="635"/>
      <c r="CZ39" s="624">
        <v>4.2</v>
      </c>
      <c r="DA39" s="636"/>
      <c r="DB39" s="636"/>
      <c r="DC39" s="637"/>
      <c r="DD39" s="627">
        <v>792259</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514300</v>
      </c>
      <c r="S40" s="622"/>
      <c r="T40" s="622"/>
      <c r="U40" s="622"/>
      <c r="V40" s="622"/>
      <c r="W40" s="622"/>
      <c r="X40" s="622"/>
      <c r="Y40" s="623"/>
      <c r="Z40" s="659">
        <v>0.7</v>
      </c>
      <c r="AA40" s="659"/>
      <c r="AB40" s="659"/>
      <c r="AC40" s="659"/>
      <c r="AD40" s="660" t="s">
        <v>130</v>
      </c>
      <c r="AE40" s="660"/>
      <c r="AF40" s="660"/>
      <c r="AG40" s="660"/>
      <c r="AH40" s="660"/>
      <c r="AI40" s="660"/>
      <c r="AJ40" s="660"/>
      <c r="AK40" s="660"/>
      <c r="AL40" s="624" t="s">
        <v>245</v>
      </c>
      <c r="AM40" s="625"/>
      <c r="AN40" s="625"/>
      <c r="AO40" s="661"/>
      <c r="AQ40" s="654" t="s">
        <v>345</v>
      </c>
      <c r="AR40" s="655"/>
      <c r="AS40" s="655"/>
      <c r="AT40" s="655"/>
      <c r="AU40" s="655"/>
      <c r="AV40" s="655"/>
      <c r="AW40" s="655"/>
      <c r="AX40" s="655"/>
      <c r="AY40" s="656"/>
      <c r="AZ40" s="621" t="s">
        <v>130</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111</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507010</v>
      </c>
      <c r="CS40" s="622"/>
      <c r="CT40" s="622"/>
      <c r="CU40" s="622"/>
      <c r="CV40" s="622"/>
      <c r="CW40" s="622"/>
      <c r="CX40" s="622"/>
      <c r="CY40" s="623"/>
      <c r="CZ40" s="624">
        <v>0.7</v>
      </c>
      <c r="DA40" s="636"/>
      <c r="DB40" s="636"/>
      <c r="DC40" s="637"/>
      <c r="DD40" s="627" t="s">
        <v>130</v>
      </c>
      <c r="DE40" s="622"/>
      <c r="DF40" s="622"/>
      <c r="DG40" s="622"/>
      <c r="DH40" s="622"/>
      <c r="DI40" s="622"/>
      <c r="DJ40" s="622"/>
      <c r="DK40" s="623"/>
      <c r="DL40" s="627" t="s">
        <v>245</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69643644</v>
      </c>
      <c r="S41" s="646"/>
      <c r="T41" s="646"/>
      <c r="U41" s="646"/>
      <c r="V41" s="646"/>
      <c r="W41" s="646"/>
      <c r="X41" s="646"/>
      <c r="Y41" s="649"/>
      <c r="Z41" s="650">
        <v>100</v>
      </c>
      <c r="AA41" s="650"/>
      <c r="AB41" s="650"/>
      <c r="AC41" s="650"/>
      <c r="AD41" s="651">
        <v>35027624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1432633</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245</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4990841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382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7443721</v>
      </c>
      <c r="CS42" s="634"/>
      <c r="CT42" s="634"/>
      <c r="CU42" s="634"/>
      <c r="CV42" s="634"/>
      <c r="CW42" s="634"/>
      <c r="CX42" s="634"/>
      <c r="CY42" s="635"/>
      <c r="CZ42" s="624">
        <v>11</v>
      </c>
      <c r="DA42" s="636"/>
      <c r="DB42" s="636"/>
      <c r="DC42" s="637"/>
      <c r="DD42" s="627">
        <v>1423909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419560</v>
      </c>
      <c r="CS43" s="634"/>
      <c r="CT43" s="634"/>
      <c r="CU43" s="634"/>
      <c r="CV43" s="634"/>
      <c r="CW43" s="634"/>
      <c r="CX43" s="634"/>
      <c r="CY43" s="635"/>
      <c r="CZ43" s="624">
        <v>0.6</v>
      </c>
      <c r="DA43" s="636"/>
      <c r="DB43" s="636"/>
      <c r="DC43" s="637"/>
      <c r="DD43" s="627">
        <v>419466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5518840</v>
      </c>
      <c r="CS44" s="622"/>
      <c r="CT44" s="622"/>
      <c r="CU44" s="622"/>
      <c r="CV44" s="622"/>
      <c r="CW44" s="622"/>
      <c r="CX44" s="622"/>
      <c r="CY44" s="623"/>
      <c r="CZ44" s="624">
        <v>8.1</v>
      </c>
      <c r="DA44" s="625"/>
      <c r="DB44" s="625"/>
      <c r="DC44" s="626"/>
      <c r="DD44" s="627">
        <v>1174383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1890418</v>
      </c>
      <c r="CS45" s="634"/>
      <c r="CT45" s="634"/>
      <c r="CU45" s="634"/>
      <c r="CV45" s="634"/>
      <c r="CW45" s="634"/>
      <c r="CX45" s="634"/>
      <c r="CY45" s="635"/>
      <c r="CZ45" s="624">
        <v>2.8</v>
      </c>
      <c r="DA45" s="636"/>
      <c r="DB45" s="636"/>
      <c r="DC45" s="637"/>
      <c r="DD45" s="627">
        <v>123626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3216571</v>
      </c>
      <c r="CS46" s="622"/>
      <c r="CT46" s="622"/>
      <c r="CU46" s="622"/>
      <c r="CV46" s="622"/>
      <c r="CW46" s="622"/>
      <c r="CX46" s="622"/>
      <c r="CY46" s="623"/>
      <c r="CZ46" s="624">
        <v>4.7</v>
      </c>
      <c r="DA46" s="625"/>
      <c r="DB46" s="625"/>
      <c r="DC46" s="626"/>
      <c r="DD46" s="627">
        <v>993706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1924881</v>
      </c>
      <c r="CS47" s="634"/>
      <c r="CT47" s="634"/>
      <c r="CU47" s="634"/>
      <c r="CV47" s="634"/>
      <c r="CW47" s="634"/>
      <c r="CX47" s="634"/>
      <c r="CY47" s="635"/>
      <c r="CZ47" s="624">
        <v>2.8</v>
      </c>
      <c r="DA47" s="636"/>
      <c r="DB47" s="636"/>
      <c r="DC47" s="637"/>
      <c r="DD47" s="627">
        <v>249526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67748733</v>
      </c>
      <c r="CS49" s="606"/>
      <c r="CT49" s="606"/>
      <c r="CU49" s="606"/>
      <c r="CV49" s="606"/>
      <c r="CW49" s="606"/>
      <c r="CX49" s="606"/>
      <c r="CY49" s="607"/>
      <c r="CZ49" s="608">
        <v>100</v>
      </c>
      <c r="DA49" s="609"/>
      <c r="DB49" s="609"/>
      <c r="DC49" s="610"/>
      <c r="DD49" s="611">
        <v>39278677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H7FS71Ts1qa0d++6xBgxsPHRLoio1yhe93pAlBf8asp1yPZ+ef7zoSKW+p0V9C5yAt6/5P+RSFMw31SYcicSA==" saltValue="n/ElJndJiVwqDJ6Po9ov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69599</v>
      </c>
      <c r="R7" s="1103"/>
      <c r="S7" s="1103"/>
      <c r="T7" s="1103"/>
      <c r="U7" s="1103"/>
      <c r="V7" s="1103">
        <v>67634</v>
      </c>
      <c r="W7" s="1103"/>
      <c r="X7" s="1103"/>
      <c r="Y7" s="1103"/>
      <c r="Z7" s="1103"/>
      <c r="AA7" s="1103">
        <v>1965</v>
      </c>
      <c r="AB7" s="1103"/>
      <c r="AC7" s="1103"/>
      <c r="AD7" s="1103"/>
      <c r="AE7" s="1104"/>
      <c r="AF7" s="1105">
        <v>1602</v>
      </c>
      <c r="AG7" s="1106"/>
      <c r="AH7" s="1106"/>
      <c r="AI7" s="1106"/>
      <c r="AJ7" s="1107"/>
      <c r="AK7" s="1108"/>
      <c r="AL7" s="1109"/>
      <c r="AM7" s="1109"/>
      <c r="AN7" s="1109"/>
      <c r="AO7" s="1109"/>
      <c r="AP7" s="1109">
        <v>83966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-2</v>
      </c>
      <c r="CI7" s="1097"/>
      <c r="CJ7" s="1097"/>
      <c r="CK7" s="1097"/>
      <c r="CL7" s="1098"/>
      <c r="CM7" s="1096">
        <v>19</v>
      </c>
      <c r="CN7" s="1097"/>
      <c r="CO7" s="1097"/>
      <c r="CP7" s="1097"/>
      <c r="CQ7" s="1098"/>
      <c r="CR7" s="1096">
        <v>5</v>
      </c>
      <c r="CS7" s="1097"/>
      <c r="CT7" s="1097"/>
      <c r="CU7" s="1097"/>
      <c r="CV7" s="1098"/>
      <c r="CW7" s="1096">
        <v>282</v>
      </c>
      <c r="CX7" s="1097"/>
      <c r="CY7" s="1097"/>
      <c r="CZ7" s="1097"/>
      <c r="DA7" s="1098"/>
      <c r="DB7" s="1096" t="s">
        <v>526</v>
      </c>
      <c r="DC7" s="1097"/>
      <c r="DD7" s="1097"/>
      <c r="DE7" s="1097"/>
      <c r="DF7" s="1098"/>
      <c r="DG7" s="1096" t="s">
        <v>526</v>
      </c>
      <c r="DH7" s="1097"/>
      <c r="DI7" s="1097"/>
      <c r="DJ7" s="1097"/>
      <c r="DK7" s="1098"/>
      <c r="DL7" s="1096" t="s">
        <v>526</v>
      </c>
      <c r="DM7" s="1097"/>
      <c r="DN7" s="1097"/>
      <c r="DO7" s="1097"/>
      <c r="DP7" s="1098"/>
      <c r="DQ7" s="1096" t="s">
        <v>526</v>
      </c>
      <c r="DR7" s="1097"/>
      <c r="DS7" s="1097"/>
      <c r="DT7" s="1097"/>
      <c r="DU7" s="1098"/>
      <c r="DV7" s="1099"/>
      <c r="DW7" s="1100"/>
      <c r="DX7" s="1100"/>
      <c r="DY7" s="1100"/>
      <c r="DZ7" s="1101"/>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1</v>
      </c>
      <c r="R8" s="1039"/>
      <c r="S8" s="1039"/>
      <c r="T8" s="1039"/>
      <c r="U8" s="1039"/>
      <c r="V8" s="1039">
        <v>46</v>
      </c>
      <c r="W8" s="1039"/>
      <c r="X8" s="1039"/>
      <c r="Y8" s="1039"/>
      <c r="Z8" s="1039"/>
      <c r="AA8" s="1039">
        <v>-45</v>
      </c>
      <c r="AB8" s="1039"/>
      <c r="AC8" s="1039"/>
      <c r="AD8" s="1039"/>
      <c r="AE8" s="1040"/>
      <c r="AF8" s="1035">
        <v>-45</v>
      </c>
      <c r="AG8" s="1036"/>
      <c r="AH8" s="1036"/>
      <c r="AI8" s="1036"/>
      <c r="AJ8" s="1037"/>
      <c r="AK8" s="1080">
        <v>45</v>
      </c>
      <c r="AL8" s="1081"/>
      <c r="AM8" s="1081"/>
      <c r="AN8" s="1081"/>
      <c r="AO8" s="1081"/>
      <c r="AP8" s="1081">
        <v>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0</v>
      </c>
      <c r="CI8" s="990"/>
      <c r="CJ8" s="990"/>
      <c r="CK8" s="990"/>
      <c r="CL8" s="991"/>
      <c r="CM8" s="989">
        <v>4</v>
      </c>
      <c r="CN8" s="990"/>
      <c r="CO8" s="990"/>
      <c r="CP8" s="990"/>
      <c r="CQ8" s="991"/>
      <c r="CR8" s="989">
        <v>2</v>
      </c>
      <c r="CS8" s="990"/>
      <c r="CT8" s="990"/>
      <c r="CU8" s="990"/>
      <c r="CV8" s="991"/>
      <c r="CW8" s="989" t="s">
        <v>526</v>
      </c>
      <c r="CX8" s="990"/>
      <c r="CY8" s="990"/>
      <c r="CZ8" s="990"/>
      <c r="DA8" s="991"/>
      <c r="DB8" s="989" t="s">
        <v>526</v>
      </c>
      <c r="DC8" s="990"/>
      <c r="DD8" s="990"/>
      <c r="DE8" s="990"/>
      <c r="DF8" s="991"/>
      <c r="DG8" s="989" t="s">
        <v>526</v>
      </c>
      <c r="DH8" s="990"/>
      <c r="DI8" s="990"/>
      <c r="DJ8" s="990"/>
      <c r="DK8" s="991"/>
      <c r="DL8" s="989" t="s">
        <v>526</v>
      </c>
      <c r="DM8" s="990"/>
      <c r="DN8" s="990"/>
      <c r="DO8" s="990"/>
      <c r="DP8" s="991"/>
      <c r="DQ8" s="989" t="s">
        <v>526</v>
      </c>
      <c r="DR8" s="990"/>
      <c r="DS8" s="990"/>
      <c r="DT8" s="990"/>
      <c r="DU8" s="991"/>
      <c r="DV8" s="992"/>
      <c r="DW8" s="993"/>
      <c r="DX8" s="993"/>
      <c r="DY8" s="993"/>
      <c r="DZ8" s="994"/>
      <c r="EA8" s="234"/>
    </row>
    <row r="9" spans="1:131" s="235" customFormat="1" ht="26.25" customHeight="1" x14ac:dyDescent="0.15">
      <c r="A9" s="238">
        <v>3</v>
      </c>
      <c r="B9" s="1030" t="s">
        <v>390</v>
      </c>
      <c r="C9" s="1031"/>
      <c r="D9" s="1031"/>
      <c r="E9" s="1031"/>
      <c r="F9" s="1031"/>
      <c r="G9" s="1031"/>
      <c r="H9" s="1031"/>
      <c r="I9" s="1031"/>
      <c r="J9" s="1031"/>
      <c r="K9" s="1031"/>
      <c r="L9" s="1031"/>
      <c r="M9" s="1031"/>
      <c r="N9" s="1031"/>
      <c r="O9" s="1031"/>
      <c r="P9" s="1032"/>
      <c r="Q9" s="1038">
        <v>44</v>
      </c>
      <c r="R9" s="1039"/>
      <c r="S9" s="1039"/>
      <c r="T9" s="1039"/>
      <c r="U9" s="1039"/>
      <c r="V9" s="1039">
        <v>69</v>
      </c>
      <c r="W9" s="1039"/>
      <c r="X9" s="1039"/>
      <c r="Y9" s="1039"/>
      <c r="Z9" s="1039"/>
      <c r="AA9" s="1039">
        <v>-25</v>
      </c>
      <c r="AB9" s="1039"/>
      <c r="AC9" s="1039"/>
      <c r="AD9" s="1039"/>
      <c r="AE9" s="1040"/>
      <c r="AF9" s="1035">
        <v>-25</v>
      </c>
      <c r="AG9" s="1036"/>
      <c r="AH9" s="1036"/>
      <c r="AI9" s="1036"/>
      <c r="AJ9" s="1037"/>
      <c r="AK9" s="1080">
        <v>25</v>
      </c>
      <c r="AL9" s="1081"/>
      <c r="AM9" s="1081"/>
      <c r="AN9" s="1081"/>
      <c r="AO9" s="1081"/>
      <c r="AP9" s="1081">
        <v>84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594</v>
      </c>
      <c r="BT9" s="993"/>
      <c r="BU9" s="993"/>
      <c r="BV9" s="993"/>
      <c r="BW9" s="993"/>
      <c r="BX9" s="993"/>
      <c r="BY9" s="993"/>
      <c r="BZ9" s="993"/>
      <c r="CA9" s="993"/>
      <c r="CB9" s="993"/>
      <c r="CC9" s="993"/>
      <c r="CD9" s="993"/>
      <c r="CE9" s="993"/>
      <c r="CF9" s="993"/>
      <c r="CG9" s="1014"/>
      <c r="CH9" s="989">
        <v>-13</v>
      </c>
      <c r="CI9" s="990"/>
      <c r="CJ9" s="990"/>
      <c r="CK9" s="990"/>
      <c r="CL9" s="991"/>
      <c r="CM9" s="989">
        <v>7</v>
      </c>
      <c r="CN9" s="990"/>
      <c r="CO9" s="990"/>
      <c r="CP9" s="990"/>
      <c r="CQ9" s="991"/>
      <c r="CR9" s="989">
        <v>60</v>
      </c>
      <c r="CS9" s="990"/>
      <c r="CT9" s="990"/>
      <c r="CU9" s="990"/>
      <c r="CV9" s="991"/>
      <c r="CW9" s="989" t="s">
        <v>526</v>
      </c>
      <c r="CX9" s="990"/>
      <c r="CY9" s="990"/>
      <c r="CZ9" s="990"/>
      <c r="DA9" s="991"/>
      <c r="DB9" s="989" t="s">
        <v>526</v>
      </c>
      <c r="DC9" s="990"/>
      <c r="DD9" s="990"/>
      <c r="DE9" s="990"/>
      <c r="DF9" s="991"/>
      <c r="DG9" s="989" t="s">
        <v>526</v>
      </c>
      <c r="DH9" s="990"/>
      <c r="DI9" s="990"/>
      <c r="DJ9" s="990"/>
      <c r="DK9" s="991"/>
      <c r="DL9" s="989" t="s">
        <v>526</v>
      </c>
      <c r="DM9" s="990"/>
      <c r="DN9" s="990"/>
      <c r="DO9" s="990"/>
      <c r="DP9" s="991"/>
      <c r="DQ9" s="989" t="s">
        <v>526</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595</v>
      </c>
      <c r="BT10" s="993"/>
      <c r="BU10" s="993"/>
      <c r="BV10" s="993"/>
      <c r="BW10" s="993"/>
      <c r="BX10" s="993"/>
      <c r="BY10" s="993"/>
      <c r="BZ10" s="993"/>
      <c r="CA10" s="993"/>
      <c r="CB10" s="993"/>
      <c r="CC10" s="993"/>
      <c r="CD10" s="993"/>
      <c r="CE10" s="993"/>
      <c r="CF10" s="993"/>
      <c r="CG10" s="1014"/>
      <c r="CH10" s="989">
        <v>5</v>
      </c>
      <c r="CI10" s="990"/>
      <c r="CJ10" s="990"/>
      <c r="CK10" s="990"/>
      <c r="CL10" s="991"/>
      <c r="CM10" s="989">
        <v>25</v>
      </c>
      <c r="CN10" s="990"/>
      <c r="CO10" s="990"/>
      <c r="CP10" s="990"/>
      <c r="CQ10" s="991"/>
      <c r="CR10" s="989">
        <v>50</v>
      </c>
      <c r="CS10" s="990"/>
      <c r="CT10" s="990"/>
      <c r="CU10" s="990"/>
      <c r="CV10" s="991"/>
      <c r="CW10" s="989" t="s">
        <v>526</v>
      </c>
      <c r="CX10" s="990"/>
      <c r="CY10" s="990"/>
      <c r="CZ10" s="990"/>
      <c r="DA10" s="991"/>
      <c r="DB10" s="989" t="s">
        <v>526</v>
      </c>
      <c r="DC10" s="990"/>
      <c r="DD10" s="990"/>
      <c r="DE10" s="990"/>
      <c r="DF10" s="991"/>
      <c r="DG10" s="989" t="s">
        <v>526</v>
      </c>
      <c r="DH10" s="990"/>
      <c r="DI10" s="990"/>
      <c r="DJ10" s="990"/>
      <c r="DK10" s="991"/>
      <c r="DL10" s="989" t="s">
        <v>526</v>
      </c>
      <c r="DM10" s="990"/>
      <c r="DN10" s="990"/>
      <c r="DO10" s="990"/>
      <c r="DP10" s="991"/>
      <c r="DQ10" s="989" t="s">
        <v>526</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596</v>
      </c>
      <c r="BT11" s="993"/>
      <c r="BU11" s="993"/>
      <c r="BV11" s="993"/>
      <c r="BW11" s="993"/>
      <c r="BX11" s="993"/>
      <c r="BY11" s="993"/>
      <c r="BZ11" s="993"/>
      <c r="CA11" s="993"/>
      <c r="CB11" s="993"/>
      <c r="CC11" s="993"/>
      <c r="CD11" s="993"/>
      <c r="CE11" s="993"/>
      <c r="CF11" s="993"/>
      <c r="CG11" s="1014"/>
      <c r="CH11" s="989">
        <v>-7</v>
      </c>
      <c r="CI11" s="990"/>
      <c r="CJ11" s="990"/>
      <c r="CK11" s="990"/>
      <c r="CL11" s="991"/>
      <c r="CM11" s="989">
        <v>18</v>
      </c>
      <c r="CN11" s="990"/>
      <c r="CO11" s="990"/>
      <c r="CP11" s="990"/>
      <c r="CQ11" s="991"/>
      <c r="CR11" s="989">
        <v>50</v>
      </c>
      <c r="CS11" s="990"/>
      <c r="CT11" s="990"/>
      <c r="CU11" s="990"/>
      <c r="CV11" s="991"/>
      <c r="CW11" s="989">
        <v>1</v>
      </c>
      <c r="CX11" s="990"/>
      <c r="CY11" s="990"/>
      <c r="CZ11" s="990"/>
      <c r="DA11" s="991"/>
      <c r="DB11" s="989" t="s">
        <v>526</v>
      </c>
      <c r="DC11" s="990"/>
      <c r="DD11" s="990"/>
      <c r="DE11" s="990"/>
      <c r="DF11" s="991"/>
      <c r="DG11" s="989" t="s">
        <v>526</v>
      </c>
      <c r="DH11" s="990"/>
      <c r="DI11" s="990"/>
      <c r="DJ11" s="990"/>
      <c r="DK11" s="991"/>
      <c r="DL11" s="989" t="s">
        <v>526</v>
      </c>
      <c r="DM11" s="990"/>
      <c r="DN11" s="990"/>
      <c r="DO11" s="990"/>
      <c r="DP11" s="991"/>
      <c r="DQ11" s="989" t="s">
        <v>526</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69644</v>
      </c>
      <c r="R23" s="1061"/>
      <c r="S23" s="1061"/>
      <c r="T23" s="1061"/>
      <c r="U23" s="1061"/>
      <c r="V23" s="1061">
        <v>67749</v>
      </c>
      <c r="W23" s="1061"/>
      <c r="X23" s="1061"/>
      <c r="Y23" s="1061"/>
      <c r="Z23" s="1061"/>
      <c r="AA23" s="1061">
        <v>1895</v>
      </c>
      <c r="AB23" s="1061"/>
      <c r="AC23" s="1061"/>
      <c r="AD23" s="1061"/>
      <c r="AE23" s="1068"/>
      <c r="AF23" s="1069">
        <v>1532</v>
      </c>
      <c r="AG23" s="1061"/>
      <c r="AH23" s="1061"/>
      <c r="AI23" s="1061"/>
      <c r="AJ23" s="1070"/>
      <c r="AK23" s="1071"/>
      <c r="AL23" s="1072"/>
      <c r="AM23" s="1072"/>
      <c r="AN23" s="1072"/>
      <c r="AO23" s="1072"/>
      <c r="AP23" s="1061">
        <v>84056</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17208</v>
      </c>
      <c r="R28" s="1051"/>
      <c r="S28" s="1051"/>
      <c r="T28" s="1051"/>
      <c r="U28" s="1051"/>
      <c r="V28" s="1051">
        <v>16486</v>
      </c>
      <c r="W28" s="1051"/>
      <c r="X28" s="1051"/>
      <c r="Y28" s="1051"/>
      <c r="Z28" s="1051"/>
      <c r="AA28" s="1051">
        <v>722</v>
      </c>
      <c r="AB28" s="1051"/>
      <c r="AC28" s="1051"/>
      <c r="AD28" s="1051"/>
      <c r="AE28" s="1052"/>
      <c r="AF28" s="1053">
        <v>722</v>
      </c>
      <c r="AG28" s="1051"/>
      <c r="AH28" s="1051"/>
      <c r="AI28" s="1051"/>
      <c r="AJ28" s="1054"/>
      <c r="AK28" s="1042">
        <v>1433</v>
      </c>
      <c r="AL28" s="1043"/>
      <c r="AM28" s="1043"/>
      <c r="AN28" s="1043"/>
      <c r="AO28" s="1043"/>
      <c r="AP28" s="1043" t="s">
        <v>526</v>
      </c>
      <c r="AQ28" s="1043"/>
      <c r="AR28" s="1043"/>
      <c r="AS28" s="1043"/>
      <c r="AT28" s="1043"/>
      <c r="AU28" s="1043" t="s">
        <v>526</v>
      </c>
      <c r="AV28" s="1043"/>
      <c r="AW28" s="1043"/>
      <c r="AX28" s="1043"/>
      <c r="AY28" s="1043"/>
      <c r="AZ28" s="1044" t="s">
        <v>526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2136</v>
      </c>
      <c r="R29" s="1039"/>
      <c r="S29" s="1039"/>
      <c r="T29" s="1039"/>
      <c r="U29" s="1039"/>
      <c r="V29" s="1039">
        <v>2094</v>
      </c>
      <c r="W29" s="1039"/>
      <c r="X29" s="1039"/>
      <c r="Y29" s="1039"/>
      <c r="Z29" s="1039"/>
      <c r="AA29" s="1039">
        <v>42</v>
      </c>
      <c r="AB29" s="1039"/>
      <c r="AC29" s="1039"/>
      <c r="AD29" s="1039"/>
      <c r="AE29" s="1040"/>
      <c r="AF29" s="1035">
        <v>42</v>
      </c>
      <c r="AG29" s="1036"/>
      <c r="AH29" s="1036"/>
      <c r="AI29" s="1036"/>
      <c r="AJ29" s="1037"/>
      <c r="AK29" s="980">
        <v>650</v>
      </c>
      <c r="AL29" s="971"/>
      <c r="AM29" s="971"/>
      <c r="AN29" s="971"/>
      <c r="AO29" s="971"/>
      <c r="AP29" s="971" t="s">
        <v>526</v>
      </c>
      <c r="AQ29" s="971"/>
      <c r="AR29" s="971"/>
      <c r="AS29" s="971"/>
      <c r="AT29" s="971"/>
      <c r="AU29" s="971" t="s">
        <v>526</v>
      </c>
      <c r="AV29" s="971"/>
      <c r="AW29" s="971"/>
      <c r="AX29" s="971"/>
      <c r="AY29" s="971"/>
      <c r="AZ29" s="1041" t="s">
        <v>526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16158</v>
      </c>
      <c r="R30" s="1039"/>
      <c r="S30" s="1039"/>
      <c r="T30" s="1039"/>
      <c r="U30" s="1039"/>
      <c r="V30" s="1039">
        <v>14388</v>
      </c>
      <c r="W30" s="1039"/>
      <c r="X30" s="1039"/>
      <c r="Y30" s="1039"/>
      <c r="Z30" s="1039"/>
      <c r="AA30" s="1039">
        <v>1770</v>
      </c>
      <c r="AB30" s="1039"/>
      <c r="AC30" s="1039"/>
      <c r="AD30" s="1039"/>
      <c r="AE30" s="1040"/>
      <c r="AF30" s="1035">
        <v>1770</v>
      </c>
      <c r="AG30" s="1036"/>
      <c r="AH30" s="1036"/>
      <c r="AI30" s="1036"/>
      <c r="AJ30" s="1037"/>
      <c r="AK30" s="980">
        <v>2332</v>
      </c>
      <c r="AL30" s="971"/>
      <c r="AM30" s="971"/>
      <c r="AN30" s="971"/>
      <c r="AO30" s="971"/>
      <c r="AP30" s="971" t="s">
        <v>526</v>
      </c>
      <c r="AQ30" s="971"/>
      <c r="AR30" s="971"/>
      <c r="AS30" s="971"/>
      <c r="AT30" s="971"/>
      <c r="AU30" s="971" t="s">
        <v>526</v>
      </c>
      <c r="AV30" s="971"/>
      <c r="AW30" s="971"/>
      <c r="AX30" s="971"/>
      <c r="AY30" s="971"/>
      <c r="AZ30" s="1041" t="s">
        <v>526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541</v>
      </c>
      <c r="R31" s="1039"/>
      <c r="S31" s="1039"/>
      <c r="T31" s="1039"/>
      <c r="U31" s="1039"/>
      <c r="V31" s="1039">
        <v>431</v>
      </c>
      <c r="W31" s="1039"/>
      <c r="X31" s="1039"/>
      <c r="Y31" s="1039"/>
      <c r="Z31" s="1039"/>
      <c r="AA31" s="1039">
        <v>110</v>
      </c>
      <c r="AB31" s="1039"/>
      <c r="AC31" s="1039"/>
      <c r="AD31" s="1039"/>
      <c r="AE31" s="1040"/>
      <c r="AF31" s="1035">
        <v>718</v>
      </c>
      <c r="AG31" s="1036"/>
      <c r="AH31" s="1036"/>
      <c r="AI31" s="1036"/>
      <c r="AJ31" s="1037"/>
      <c r="AK31" s="980">
        <v>18</v>
      </c>
      <c r="AL31" s="971"/>
      <c r="AM31" s="971"/>
      <c r="AN31" s="971"/>
      <c r="AO31" s="971"/>
      <c r="AP31" s="971">
        <v>810</v>
      </c>
      <c r="AQ31" s="971"/>
      <c r="AR31" s="971"/>
      <c r="AS31" s="971"/>
      <c r="AT31" s="971"/>
      <c r="AU31" s="971">
        <v>29</v>
      </c>
      <c r="AV31" s="971"/>
      <c r="AW31" s="971"/>
      <c r="AX31" s="971"/>
      <c r="AY31" s="971"/>
      <c r="AZ31" s="1041" t="s">
        <v>526</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203</v>
      </c>
      <c r="R32" s="1039"/>
      <c r="S32" s="1039"/>
      <c r="T32" s="1039"/>
      <c r="U32" s="1039"/>
      <c r="V32" s="1039">
        <v>202</v>
      </c>
      <c r="W32" s="1039"/>
      <c r="X32" s="1039"/>
      <c r="Y32" s="1039"/>
      <c r="Z32" s="1039"/>
      <c r="AA32" s="1039">
        <v>1</v>
      </c>
      <c r="AB32" s="1039"/>
      <c r="AC32" s="1039"/>
      <c r="AD32" s="1039"/>
      <c r="AE32" s="1040"/>
      <c r="AF32" s="1035" t="s">
        <v>526</v>
      </c>
      <c r="AG32" s="1036"/>
      <c r="AH32" s="1036"/>
      <c r="AI32" s="1036"/>
      <c r="AJ32" s="1037"/>
      <c r="AK32" s="980">
        <v>150</v>
      </c>
      <c r="AL32" s="971"/>
      <c r="AM32" s="971"/>
      <c r="AN32" s="971"/>
      <c r="AO32" s="971"/>
      <c r="AP32" s="971">
        <v>1255</v>
      </c>
      <c r="AQ32" s="971"/>
      <c r="AR32" s="971"/>
      <c r="AS32" s="971"/>
      <c r="AT32" s="971"/>
      <c r="AU32" s="971">
        <v>766</v>
      </c>
      <c r="AV32" s="971"/>
      <c r="AW32" s="971"/>
      <c r="AX32" s="971"/>
      <c r="AY32" s="971"/>
      <c r="AZ32" s="1041" t="s">
        <v>526</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3181</v>
      </c>
      <c r="R33" s="1039"/>
      <c r="S33" s="1039"/>
      <c r="T33" s="1039"/>
      <c r="U33" s="1039"/>
      <c r="V33" s="1039">
        <v>2823</v>
      </c>
      <c r="W33" s="1039"/>
      <c r="X33" s="1039"/>
      <c r="Y33" s="1039"/>
      <c r="Z33" s="1039"/>
      <c r="AA33" s="1039">
        <v>358</v>
      </c>
      <c r="AB33" s="1039"/>
      <c r="AC33" s="1039"/>
      <c r="AD33" s="1039"/>
      <c r="AE33" s="1040"/>
      <c r="AF33" s="1035">
        <v>474</v>
      </c>
      <c r="AG33" s="1036"/>
      <c r="AH33" s="1036"/>
      <c r="AI33" s="1036"/>
      <c r="AJ33" s="1037"/>
      <c r="AK33" s="980">
        <v>1225</v>
      </c>
      <c r="AL33" s="971"/>
      <c r="AM33" s="971"/>
      <c r="AN33" s="971"/>
      <c r="AO33" s="971"/>
      <c r="AP33" s="971">
        <v>22026</v>
      </c>
      <c r="AQ33" s="971"/>
      <c r="AR33" s="971"/>
      <c r="AS33" s="971"/>
      <c r="AT33" s="971"/>
      <c r="AU33" s="971">
        <v>13942</v>
      </c>
      <c r="AV33" s="971"/>
      <c r="AW33" s="971"/>
      <c r="AX33" s="971"/>
      <c r="AY33" s="971"/>
      <c r="AZ33" s="1041" t="s">
        <v>526</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88</v>
      </c>
      <c r="R34" s="1039"/>
      <c r="S34" s="1039"/>
      <c r="T34" s="1039"/>
      <c r="U34" s="1039"/>
      <c r="V34" s="1039">
        <v>84</v>
      </c>
      <c r="W34" s="1039"/>
      <c r="X34" s="1039"/>
      <c r="Y34" s="1039"/>
      <c r="Z34" s="1039"/>
      <c r="AA34" s="1039">
        <v>4</v>
      </c>
      <c r="AB34" s="1039"/>
      <c r="AC34" s="1039"/>
      <c r="AD34" s="1039"/>
      <c r="AE34" s="1040"/>
      <c r="AF34" s="1035">
        <v>4</v>
      </c>
      <c r="AG34" s="1036"/>
      <c r="AH34" s="1036"/>
      <c r="AI34" s="1036"/>
      <c r="AJ34" s="1037"/>
      <c r="AK34" s="980">
        <v>40</v>
      </c>
      <c r="AL34" s="971"/>
      <c r="AM34" s="971"/>
      <c r="AN34" s="971"/>
      <c r="AO34" s="971"/>
      <c r="AP34" s="971">
        <v>194</v>
      </c>
      <c r="AQ34" s="971"/>
      <c r="AR34" s="971"/>
      <c r="AS34" s="971"/>
      <c r="AT34" s="971"/>
      <c r="AU34" s="971">
        <v>185</v>
      </c>
      <c r="AV34" s="971"/>
      <c r="AW34" s="971"/>
      <c r="AX34" s="971"/>
      <c r="AY34" s="971"/>
      <c r="AZ34" s="1041" t="s">
        <v>526</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43</v>
      </c>
      <c r="R35" s="1039"/>
      <c r="S35" s="1039"/>
      <c r="T35" s="1039"/>
      <c r="U35" s="1039"/>
      <c r="V35" s="1039">
        <v>43</v>
      </c>
      <c r="W35" s="1039"/>
      <c r="X35" s="1039"/>
      <c r="Y35" s="1039"/>
      <c r="Z35" s="1039"/>
      <c r="AA35" s="1039" t="s">
        <v>526</v>
      </c>
      <c r="AB35" s="1039"/>
      <c r="AC35" s="1039"/>
      <c r="AD35" s="1039"/>
      <c r="AE35" s="1040"/>
      <c r="AF35" s="1035" t="s">
        <v>526</v>
      </c>
      <c r="AG35" s="1036"/>
      <c r="AH35" s="1036"/>
      <c r="AI35" s="1036"/>
      <c r="AJ35" s="1037"/>
      <c r="AK35" s="980">
        <v>17</v>
      </c>
      <c r="AL35" s="971"/>
      <c r="AM35" s="971"/>
      <c r="AN35" s="971"/>
      <c r="AO35" s="971"/>
      <c r="AP35" s="971">
        <v>67</v>
      </c>
      <c r="AQ35" s="971"/>
      <c r="AR35" s="971"/>
      <c r="AS35" s="971"/>
      <c r="AT35" s="971"/>
      <c r="AU35" s="971">
        <v>63</v>
      </c>
      <c r="AV35" s="971"/>
      <c r="AW35" s="971"/>
      <c r="AX35" s="971"/>
      <c r="AY35" s="971"/>
      <c r="AZ35" s="1041" t="s">
        <v>526</v>
      </c>
      <c r="BA35" s="1041"/>
      <c r="BB35" s="1041"/>
      <c r="BC35" s="1041"/>
      <c r="BD35" s="104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3730</v>
      </c>
      <c r="AG63" s="959"/>
      <c r="AH63" s="959"/>
      <c r="AI63" s="959"/>
      <c r="AJ63" s="1022"/>
      <c r="AK63" s="1023"/>
      <c r="AL63" s="963"/>
      <c r="AM63" s="963"/>
      <c r="AN63" s="963"/>
      <c r="AO63" s="963"/>
      <c r="AP63" s="959">
        <v>24352</v>
      </c>
      <c r="AQ63" s="959"/>
      <c r="AR63" s="959"/>
      <c r="AS63" s="959"/>
      <c r="AT63" s="959"/>
      <c r="AU63" s="959">
        <v>14985</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526</v>
      </c>
      <c r="AQ68" s="982"/>
      <c r="AR68" s="982"/>
      <c r="AS68" s="982"/>
      <c r="AT68" s="982"/>
      <c r="AU68" s="982" t="s">
        <v>526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106</v>
      </c>
      <c r="R69" s="971"/>
      <c r="S69" s="971"/>
      <c r="T69" s="971"/>
      <c r="U69" s="971"/>
      <c r="V69" s="971">
        <v>101</v>
      </c>
      <c r="W69" s="971"/>
      <c r="X69" s="971"/>
      <c r="Y69" s="971"/>
      <c r="Z69" s="971"/>
      <c r="AA69" s="971">
        <v>5</v>
      </c>
      <c r="AB69" s="971"/>
      <c r="AC69" s="971"/>
      <c r="AD69" s="971"/>
      <c r="AE69" s="971"/>
      <c r="AF69" s="971">
        <v>5</v>
      </c>
      <c r="AG69" s="971"/>
      <c r="AH69" s="971"/>
      <c r="AI69" s="971"/>
      <c r="AJ69" s="971"/>
      <c r="AK69" s="971" t="s">
        <v>526</v>
      </c>
      <c r="AL69" s="971"/>
      <c r="AM69" s="971"/>
      <c r="AN69" s="971"/>
      <c r="AO69" s="971"/>
      <c r="AP69" s="971">
        <v>54</v>
      </c>
      <c r="AQ69" s="971"/>
      <c r="AR69" s="971"/>
      <c r="AS69" s="971"/>
      <c r="AT69" s="971"/>
      <c r="AU69" s="971">
        <v>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2501</v>
      </c>
      <c r="R70" s="971"/>
      <c r="S70" s="971"/>
      <c r="T70" s="971"/>
      <c r="U70" s="971"/>
      <c r="V70" s="971">
        <v>2421</v>
      </c>
      <c r="W70" s="971"/>
      <c r="X70" s="971"/>
      <c r="Y70" s="971"/>
      <c r="Z70" s="971"/>
      <c r="AA70" s="971">
        <v>80</v>
      </c>
      <c r="AB70" s="971"/>
      <c r="AC70" s="971"/>
      <c r="AD70" s="971"/>
      <c r="AE70" s="971"/>
      <c r="AF70" s="971">
        <v>80</v>
      </c>
      <c r="AG70" s="971"/>
      <c r="AH70" s="971"/>
      <c r="AI70" s="971"/>
      <c r="AJ70" s="971"/>
      <c r="AK70" s="971" t="s">
        <v>526</v>
      </c>
      <c r="AL70" s="971"/>
      <c r="AM70" s="971"/>
      <c r="AN70" s="971"/>
      <c r="AO70" s="971"/>
      <c r="AP70" s="971">
        <v>799</v>
      </c>
      <c r="AQ70" s="971"/>
      <c r="AR70" s="971"/>
      <c r="AS70" s="971"/>
      <c r="AT70" s="971"/>
      <c r="AU70" s="971">
        <v>695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461</v>
      </c>
      <c r="R71" s="971"/>
      <c r="S71" s="971"/>
      <c r="T71" s="971"/>
      <c r="U71" s="971"/>
      <c r="V71" s="971">
        <v>397</v>
      </c>
      <c r="W71" s="971"/>
      <c r="X71" s="971"/>
      <c r="Y71" s="971"/>
      <c r="Z71" s="971"/>
      <c r="AA71" s="971">
        <v>64</v>
      </c>
      <c r="AB71" s="971"/>
      <c r="AC71" s="971"/>
      <c r="AD71" s="971"/>
      <c r="AE71" s="971"/>
      <c r="AF71" s="971">
        <v>64</v>
      </c>
      <c r="AG71" s="971"/>
      <c r="AH71" s="971"/>
      <c r="AI71" s="971"/>
      <c r="AJ71" s="971"/>
      <c r="AK71" s="971">
        <v>35</v>
      </c>
      <c r="AL71" s="971"/>
      <c r="AM71" s="971"/>
      <c r="AN71" s="971"/>
      <c r="AO71" s="971"/>
      <c r="AP71" s="971">
        <v>8</v>
      </c>
      <c r="AQ71" s="971"/>
      <c r="AR71" s="971"/>
      <c r="AS71" s="971"/>
      <c r="AT71" s="971"/>
      <c r="AU71" s="971" t="s">
        <v>526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431</v>
      </c>
      <c r="R72" s="971"/>
      <c r="S72" s="971"/>
      <c r="T72" s="971"/>
      <c r="U72" s="971"/>
      <c r="V72" s="971">
        <v>387</v>
      </c>
      <c r="W72" s="971"/>
      <c r="X72" s="971"/>
      <c r="Y72" s="971"/>
      <c r="Z72" s="971"/>
      <c r="AA72" s="971">
        <v>44</v>
      </c>
      <c r="AB72" s="971"/>
      <c r="AC72" s="971"/>
      <c r="AD72" s="971"/>
      <c r="AE72" s="971"/>
      <c r="AF72" s="971">
        <v>398</v>
      </c>
      <c r="AG72" s="971"/>
      <c r="AH72" s="971"/>
      <c r="AI72" s="971"/>
      <c r="AJ72" s="971"/>
      <c r="AK72" s="971" t="s">
        <v>526</v>
      </c>
      <c r="AL72" s="971"/>
      <c r="AM72" s="971"/>
      <c r="AN72" s="971"/>
      <c r="AO72" s="971"/>
      <c r="AP72" s="971">
        <v>380</v>
      </c>
      <c r="AQ72" s="971"/>
      <c r="AR72" s="971"/>
      <c r="AS72" s="971"/>
      <c r="AT72" s="971"/>
      <c r="AU72" s="971" t="s">
        <v>526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v>254</v>
      </c>
      <c r="R73" s="971"/>
      <c r="S73" s="971"/>
      <c r="T73" s="971"/>
      <c r="U73" s="971"/>
      <c r="V73" s="971">
        <v>245</v>
      </c>
      <c r="W73" s="971"/>
      <c r="X73" s="971"/>
      <c r="Y73" s="971"/>
      <c r="Z73" s="971"/>
      <c r="AA73" s="971">
        <v>9</v>
      </c>
      <c r="AB73" s="971"/>
      <c r="AC73" s="971"/>
      <c r="AD73" s="971"/>
      <c r="AE73" s="971"/>
      <c r="AF73" s="971">
        <v>9</v>
      </c>
      <c r="AG73" s="971"/>
      <c r="AH73" s="971"/>
      <c r="AI73" s="971"/>
      <c r="AJ73" s="971"/>
      <c r="AK73" s="971" t="s">
        <v>526</v>
      </c>
      <c r="AL73" s="971"/>
      <c r="AM73" s="971"/>
      <c r="AN73" s="971"/>
      <c r="AO73" s="971"/>
      <c r="AP73" s="971" t="s">
        <v>526</v>
      </c>
      <c r="AQ73" s="971"/>
      <c r="AR73" s="971"/>
      <c r="AS73" s="971"/>
      <c r="AT73" s="971"/>
      <c r="AU73" s="971" t="s">
        <v>526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v>305293</v>
      </c>
      <c r="R74" s="971"/>
      <c r="S74" s="971"/>
      <c r="T74" s="971"/>
      <c r="U74" s="971"/>
      <c r="V74" s="971">
        <v>294817</v>
      </c>
      <c r="W74" s="971"/>
      <c r="X74" s="971"/>
      <c r="Y74" s="971"/>
      <c r="Z74" s="971"/>
      <c r="AA74" s="971">
        <v>10476</v>
      </c>
      <c r="AB74" s="971"/>
      <c r="AC74" s="971"/>
      <c r="AD74" s="971"/>
      <c r="AE74" s="971"/>
      <c r="AF74" s="971">
        <v>6371</v>
      </c>
      <c r="AG74" s="971"/>
      <c r="AH74" s="971"/>
      <c r="AI74" s="971"/>
      <c r="AJ74" s="971"/>
      <c r="AK74" s="971" t="s">
        <v>526</v>
      </c>
      <c r="AL74" s="971"/>
      <c r="AM74" s="971"/>
      <c r="AN74" s="971"/>
      <c r="AO74" s="971"/>
      <c r="AP74" s="971" t="s">
        <v>526</v>
      </c>
      <c r="AQ74" s="971"/>
      <c r="AR74" s="971"/>
      <c r="AS74" s="971"/>
      <c r="AT74" s="971"/>
      <c r="AU74" s="971" t="s">
        <v>526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7857</v>
      </c>
      <c r="AG88" s="959"/>
      <c r="AH88" s="959"/>
      <c r="AI88" s="959"/>
      <c r="AJ88" s="959"/>
      <c r="AK88" s="963"/>
      <c r="AL88" s="963"/>
      <c r="AM88" s="963"/>
      <c r="AN88" s="963"/>
      <c r="AO88" s="963"/>
      <c r="AP88" s="959">
        <v>1234</v>
      </c>
      <c r="AQ88" s="959"/>
      <c r="AR88" s="959"/>
      <c r="AS88" s="959"/>
      <c r="AT88" s="959"/>
      <c r="AU88" s="959">
        <v>697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167</v>
      </c>
      <c r="CS102" s="953"/>
      <c r="CT102" s="953"/>
      <c r="CU102" s="953"/>
      <c r="CV102" s="954"/>
      <c r="CW102" s="952">
        <v>283</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308</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308</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308</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6237095</v>
      </c>
      <c r="AB110" s="889"/>
      <c r="AC110" s="889"/>
      <c r="AD110" s="889"/>
      <c r="AE110" s="890"/>
      <c r="AF110" s="891">
        <v>6345152</v>
      </c>
      <c r="AG110" s="889"/>
      <c r="AH110" s="889"/>
      <c r="AI110" s="889"/>
      <c r="AJ110" s="890"/>
      <c r="AK110" s="891">
        <v>6602086</v>
      </c>
      <c r="AL110" s="889"/>
      <c r="AM110" s="889"/>
      <c r="AN110" s="889"/>
      <c r="AO110" s="890"/>
      <c r="AP110" s="892">
        <v>23.1</v>
      </c>
      <c r="AQ110" s="893"/>
      <c r="AR110" s="893"/>
      <c r="AS110" s="893"/>
      <c r="AT110" s="894"/>
      <c r="AU110" s="930" t="s">
        <v>73</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75515120</v>
      </c>
      <c r="BR110" s="842"/>
      <c r="BS110" s="842"/>
      <c r="BT110" s="842"/>
      <c r="BU110" s="842"/>
      <c r="BV110" s="842">
        <v>85751361</v>
      </c>
      <c r="BW110" s="842"/>
      <c r="BX110" s="842"/>
      <c r="BY110" s="842"/>
      <c r="BZ110" s="842"/>
      <c r="CA110" s="842">
        <v>84056428</v>
      </c>
      <c r="CB110" s="842"/>
      <c r="CC110" s="842"/>
      <c r="CD110" s="842"/>
      <c r="CE110" s="842"/>
      <c r="CF110" s="866">
        <v>293.8</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446</v>
      </c>
      <c r="DM110" s="842"/>
      <c r="DN110" s="842"/>
      <c r="DO110" s="842"/>
      <c r="DP110" s="842"/>
      <c r="DQ110" s="842" t="s">
        <v>447</v>
      </c>
      <c r="DR110" s="842"/>
      <c r="DS110" s="842"/>
      <c r="DT110" s="842"/>
      <c r="DU110" s="842"/>
      <c r="DV110" s="843" t="s">
        <v>447</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449</v>
      </c>
      <c r="AB111" s="919"/>
      <c r="AC111" s="919"/>
      <c r="AD111" s="919"/>
      <c r="AE111" s="920"/>
      <c r="AF111" s="921" t="s">
        <v>447</v>
      </c>
      <c r="AG111" s="919"/>
      <c r="AH111" s="919"/>
      <c r="AI111" s="919"/>
      <c r="AJ111" s="920"/>
      <c r="AK111" s="921" t="s">
        <v>449</v>
      </c>
      <c r="AL111" s="919"/>
      <c r="AM111" s="919"/>
      <c r="AN111" s="919"/>
      <c r="AO111" s="920"/>
      <c r="AP111" s="922" t="s">
        <v>446</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987297</v>
      </c>
      <c r="BR111" s="817"/>
      <c r="BS111" s="817"/>
      <c r="BT111" s="817"/>
      <c r="BU111" s="817"/>
      <c r="BV111" s="817">
        <v>1069594</v>
      </c>
      <c r="BW111" s="817"/>
      <c r="BX111" s="817"/>
      <c r="BY111" s="817"/>
      <c r="BZ111" s="817"/>
      <c r="CA111" s="817">
        <v>1037715</v>
      </c>
      <c r="CB111" s="817"/>
      <c r="CC111" s="817"/>
      <c r="CD111" s="817"/>
      <c r="CE111" s="817"/>
      <c r="CF111" s="875">
        <v>3.6</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452</v>
      </c>
      <c r="DR111" s="817"/>
      <c r="DS111" s="817"/>
      <c r="DT111" s="817"/>
      <c r="DU111" s="817"/>
      <c r="DV111" s="794" t="s">
        <v>447</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445</v>
      </c>
      <c r="AG112" s="780"/>
      <c r="AH112" s="780"/>
      <c r="AI112" s="780"/>
      <c r="AJ112" s="781"/>
      <c r="AK112" s="782" t="s">
        <v>449</v>
      </c>
      <c r="AL112" s="780"/>
      <c r="AM112" s="780"/>
      <c r="AN112" s="780"/>
      <c r="AO112" s="781"/>
      <c r="AP112" s="824" t="s">
        <v>445</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16684647</v>
      </c>
      <c r="BR112" s="817"/>
      <c r="BS112" s="817"/>
      <c r="BT112" s="817"/>
      <c r="BU112" s="817"/>
      <c r="BV112" s="817">
        <v>16071500</v>
      </c>
      <c r="BW112" s="817"/>
      <c r="BX112" s="817"/>
      <c r="BY112" s="817"/>
      <c r="BZ112" s="817"/>
      <c r="CA112" s="817">
        <v>14985163</v>
      </c>
      <c r="CB112" s="817"/>
      <c r="CC112" s="817"/>
      <c r="CD112" s="817"/>
      <c r="CE112" s="817"/>
      <c r="CF112" s="875">
        <v>52.4</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391</v>
      </c>
      <c r="DM112" s="817"/>
      <c r="DN112" s="817"/>
      <c r="DO112" s="817"/>
      <c r="DP112" s="817"/>
      <c r="DQ112" s="817" t="s">
        <v>446</v>
      </c>
      <c r="DR112" s="817"/>
      <c r="DS112" s="817"/>
      <c r="DT112" s="817"/>
      <c r="DU112" s="817"/>
      <c r="DV112" s="794" t="s">
        <v>447</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1287957</v>
      </c>
      <c r="AB113" s="919"/>
      <c r="AC113" s="919"/>
      <c r="AD113" s="919"/>
      <c r="AE113" s="920"/>
      <c r="AF113" s="921">
        <v>1298251</v>
      </c>
      <c r="AG113" s="919"/>
      <c r="AH113" s="919"/>
      <c r="AI113" s="919"/>
      <c r="AJ113" s="920"/>
      <c r="AK113" s="921">
        <v>1260515</v>
      </c>
      <c r="AL113" s="919"/>
      <c r="AM113" s="919"/>
      <c r="AN113" s="919"/>
      <c r="AO113" s="920"/>
      <c r="AP113" s="922">
        <v>4.4000000000000004</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729326</v>
      </c>
      <c r="BR113" s="817"/>
      <c r="BS113" s="817"/>
      <c r="BT113" s="817"/>
      <c r="BU113" s="817"/>
      <c r="BV113" s="817">
        <v>792221</v>
      </c>
      <c r="BW113" s="817"/>
      <c r="BX113" s="817"/>
      <c r="BY113" s="817"/>
      <c r="BZ113" s="817"/>
      <c r="CA113" s="817">
        <v>697054</v>
      </c>
      <c r="CB113" s="817"/>
      <c r="CC113" s="817"/>
      <c r="CD113" s="817"/>
      <c r="CE113" s="817"/>
      <c r="CF113" s="875">
        <v>2.4</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449</v>
      </c>
      <c r="DM113" s="780"/>
      <c r="DN113" s="780"/>
      <c r="DO113" s="780"/>
      <c r="DP113" s="781"/>
      <c r="DQ113" s="782" t="s">
        <v>449</v>
      </c>
      <c r="DR113" s="780"/>
      <c r="DS113" s="780"/>
      <c r="DT113" s="780"/>
      <c r="DU113" s="781"/>
      <c r="DV113" s="824" t="s">
        <v>460</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88425</v>
      </c>
      <c r="AB114" s="780"/>
      <c r="AC114" s="780"/>
      <c r="AD114" s="780"/>
      <c r="AE114" s="781"/>
      <c r="AF114" s="782">
        <v>90439</v>
      </c>
      <c r="AG114" s="780"/>
      <c r="AH114" s="780"/>
      <c r="AI114" s="780"/>
      <c r="AJ114" s="781"/>
      <c r="AK114" s="782">
        <v>170721</v>
      </c>
      <c r="AL114" s="780"/>
      <c r="AM114" s="780"/>
      <c r="AN114" s="780"/>
      <c r="AO114" s="781"/>
      <c r="AP114" s="824">
        <v>0.6</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8947379</v>
      </c>
      <c r="BR114" s="817"/>
      <c r="BS114" s="817"/>
      <c r="BT114" s="817"/>
      <c r="BU114" s="817"/>
      <c r="BV114" s="817">
        <v>8930683</v>
      </c>
      <c r="BW114" s="817"/>
      <c r="BX114" s="817"/>
      <c r="BY114" s="817"/>
      <c r="BZ114" s="817"/>
      <c r="CA114" s="817">
        <v>8669782</v>
      </c>
      <c r="CB114" s="817"/>
      <c r="CC114" s="817"/>
      <c r="CD114" s="817"/>
      <c r="CE114" s="817"/>
      <c r="CF114" s="875">
        <v>30.3</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446</v>
      </c>
      <c r="DM114" s="780"/>
      <c r="DN114" s="780"/>
      <c r="DO114" s="780"/>
      <c r="DP114" s="781"/>
      <c r="DQ114" s="782" t="s">
        <v>391</v>
      </c>
      <c r="DR114" s="780"/>
      <c r="DS114" s="780"/>
      <c r="DT114" s="780"/>
      <c r="DU114" s="781"/>
      <c r="DV114" s="824" t="s">
        <v>445</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104165</v>
      </c>
      <c r="AB115" s="919"/>
      <c r="AC115" s="919"/>
      <c r="AD115" s="919"/>
      <c r="AE115" s="920"/>
      <c r="AF115" s="921">
        <v>108147</v>
      </c>
      <c r="AG115" s="919"/>
      <c r="AH115" s="919"/>
      <c r="AI115" s="919"/>
      <c r="AJ115" s="920"/>
      <c r="AK115" s="921">
        <v>97097</v>
      </c>
      <c r="AL115" s="919"/>
      <c r="AM115" s="919"/>
      <c r="AN115" s="919"/>
      <c r="AO115" s="920"/>
      <c r="AP115" s="922">
        <v>0.3</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v>1638</v>
      </c>
      <c r="BR115" s="817"/>
      <c r="BS115" s="817"/>
      <c r="BT115" s="817"/>
      <c r="BU115" s="817"/>
      <c r="BV115" s="817" t="s">
        <v>449</v>
      </c>
      <c r="BW115" s="817"/>
      <c r="BX115" s="817"/>
      <c r="BY115" s="817"/>
      <c r="BZ115" s="817"/>
      <c r="CA115" s="817" t="s">
        <v>447</v>
      </c>
      <c r="CB115" s="817"/>
      <c r="CC115" s="817"/>
      <c r="CD115" s="817"/>
      <c r="CE115" s="817"/>
      <c r="CF115" s="875" t="s">
        <v>130</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460</v>
      </c>
      <c r="DH115" s="780"/>
      <c r="DI115" s="780"/>
      <c r="DJ115" s="780"/>
      <c r="DK115" s="781"/>
      <c r="DL115" s="782" t="s">
        <v>467</v>
      </c>
      <c r="DM115" s="780"/>
      <c r="DN115" s="780"/>
      <c r="DO115" s="780"/>
      <c r="DP115" s="781"/>
      <c r="DQ115" s="782" t="s">
        <v>468</v>
      </c>
      <c r="DR115" s="780"/>
      <c r="DS115" s="780"/>
      <c r="DT115" s="780"/>
      <c r="DU115" s="781"/>
      <c r="DV115" s="824" t="s">
        <v>418</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16</v>
      </c>
      <c r="AB116" s="780"/>
      <c r="AC116" s="780"/>
      <c r="AD116" s="780"/>
      <c r="AE116" s="781"/>
      <c r="AF116" s="782">
        <v>28</v>
      </c>
      <c r="AG116" s="780"/>
      <c r="AH116" s="780"/>
      <c r="AI116" s="780"/>
      <c r="AJ116" s="781"/>
      <c r="AK116" s="782" t="s">
        <v>449</v>
      </c>
      <c r="AL116" s="780"/>
      <c r="AM116" s="780"/>
      <c r="AN116" s="780"/>
      <c r="AO116" s="781"/>
      <c r="AP116" s="824" t="s">
        <v>468</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460</v>
      </c>
      <c r="BR116" s="817"/>
      <c r="BS116" s="817"/>
      <c r="BT116" s="817"/>
      <c r="BU116" s="817"/>
      <c r="BV116" s="817" t="s">
        <v>468</v>
      </c>
      <c r="BW116" s="817"/>
      <c r="BX116" s="817"/>
      <c r="BY116" s="817"/>
      <c r="BZ116" s="817"/>
      <c r="CA116" s="817" t="s">
        <v>449</v>
      </c>
      <c r="CB116" s="817"/>
      <c r="CC116" s="817"/>
      <c r="CD116" s="817"/>
      <c r="CE116" s="817"/>
      <c r="CF116" s="875" t="s">
        <v>449</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418</v>
      </c>
      <c r="DH116" s="780"/>
      <c r="DI116" s="780"/>
      <c r="DJ116" s="780"/>
      <c r="DK116" s="781"/>
      <c r="DL116" s="782" t="s">
        <v>418</v>
      </c>
      <c r="DM116" s="780"/>
      <c r="DN116" s="780"/>
      <c r="DO116" s="780"/>
      <c r="DP116" s="781"/>
      <c r="DQ116" s="782" t="s">
        <v>446</v>
      </c>
      <c r="DR116" s="780"/>
      <c r="DS116" s="780"/>
      <c r="DT116" s="780"/>
      <c r="DU116" s="781"/>
      <c r="DV116" s="824" t="s">
        <v>445</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7717658</v>
      </c>
      <c r="AB117" s="903"/>
      <c r="AC117" s="903"/>
      <c r="AD117" s="903"/>
      <c r="AE117" s="904"/>
      <c r="AF117" s="905">
        <v>7842017</v>
      </c>
      <c r="AG117" s="903"/>
      <c r="AH117" s="903"/>
      <c r="AI117" s="903"/>
      <c r="AJ117" s="904"/>
      <c r="AK117" s="905">
        <v>8130419</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418</v>
      </c>
      <c r="BW117" s="817"/>
      <c r="BX117" s="817"/>
      <c r="BY117" s="817"/>
      <c r="BZ117" s="817"/>
      <c r="CA117" s="817" t="s">
        <v>474</v>
      </c>
      <c r="CB117" s="817"/>
      <c r="CC117" s="817"/>
      <c r="CD117" s="817"/>
      <c r="CE117" s="817"/>
      <c r="CF117" s="875" t="s">
        <v>446</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460</v>
      </c>
      <c r="DM117" s="780"/>
      <c r="DN117" s="780"/>
      <c r="DO117" s="780"/>
      <c r="DP117" s="781"/>
      <c r="DQ117" s="782" t="s">
        <v>446</v>
      </c>
      <c r="DR117" s="780"/>
      <c r="DS117" s="780"/>
      <c r="DT117" s="780"/>
      <c r="DU117" s="781"/>
      <c r="DV117" s="824" t="s">
        <v>446</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308</v>
      </c>
      <c r="AL118" s="896"/>
      <c r="AM118" s="896"/>
      <c r="AN118" s="896"/>
      <c r="AO118" s="897"/>
      <c r="AP118" s="899" t="s">
        <v>439</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449</v>
      </c>
      <c r="BW118" s="845"/>
      <c r="BX118" s="845"/>
      <c r="BY118" s="845"/>
      <c r="BZ118" s="845"/>
      <c r="CA118" s="845" t="s">
        <v>460</v>
      </c>
      <c r="CB118" s="845"/>
      <c r="CC118" s="845"/>
      <c r="CD118" s="845"/>
      <c r="CE118" s="845"/>
      <c r="CF118" s="875" t="s">
        <v>445</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446</v>
      </c>
      <c r="DM118" s="780"/>
      <c r="DN118" s="780"/>
      <c r="DO118" s="780"/>
      <c r="DP118" s="781"/>
      <c r="DQ118" s="782" t="s">
        <v>445</v>
      </c>
      <c r="DR118" s="780"/>
      <c r="DS118" s="780"/>
      <c r="DT118" s="780"/>
      <c r="DU118" s="781"/>
      <c r="DV118" s="824" t="s">
        <v>449</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446</v>
      </c>
      <c r="AB119" s="889"/>
      <c r="AC119" s="889"/>
      <c r="AD119" s="889"/>
      <c r="AE119" s="890"/>
      <c r="AF119" s="891" t="s">
        <v>467</v>
      </c>
      <c r="AG119" s="889"/>
      <c r="AH119" s="889"/>
      <c r="AI119" s="889"/>
      <c r="AJ119" s="890"/>
      <c r="AK119" s="891" t="s">
        <v>445</v>
      </c>
      <c r="AL119" s="889"/>
      <c r="AM119" s="889"/>
      <c r="AN119" s="889"/>
      <c r="AO119" s="890"/>
      <c r="AP119" s="892" t="s">
        <v>449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478</v>
      </c>
      <c r="BP119" s="878"/>
      <c r="BQ119" s="879">
        <v>102865407</v>
      </c>
      <c r="BR119" s="845"/>
      <c r="BS119" s="845"/>
      <c r="BT119" s="845"/>
      <c r="BU119" s="845"/>
      <c r="BV119" s="845">
        <v>112615359</v>
      </c>
      <c r="BW119" s="845"/>
      <c r="BX119" s="845"/>
      <c r="BY119" s="845"/>
      <c r="BZ119" s="845"/>
      <c r="CA119" s="845">
        <v>109446142</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987297</v>
      </c>
      <c r="DH119" s="764"/>
      <c r="DI119" s="764"/>
      <c r="DJ119" s="764"/>
      <c r="DK119" s="765"/>
      <c r="DL119" s="766">
        <v>1069594</v>
      </c>
      <c r="DM119" s="764"/>
      <c r="DN119" s="764"/>
      <c r="DO119" s="764"/>
      <c r="DP119" s="765"/>
      <c r="DQ119" s="766">
        <v>1037715</v>
      </c>
      <c r="DR119" s="764"/>
      <c r="DS119" s="764"/>
      <c r="DT119" s="764"/>
      <c r="DU119" s="765"/>
      <c r="DV119" s="848">
        <v>3.6</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418</v>
      </c>
      <c r="AB120" s="780"/>
      <c r="AC120" s="780"/>
      <c r="AD120" s="780"/>
      <c r="AE120" s="781"/>
      <c r="AF120" s="782" t="s">
        <v>467</v>
      </c>
      <c r="AG120" s="780"/>
      <c r="AH120" s="780"/>
      <c r="AI120" s="780"/>
      <c r="AJ120" s="781"/>
      <c r="AK120" s="782" t="s">
        <v>445</v>
      </c>
      <c r="AL120" s="780"/>
      <c r="AM120" s="780"/>
      <c r="AN120" s="780"/>
      <c r="AO120" s="781"/>
      <c r="AP120" s="824" t="s">
        <v>446</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8903068</v>
      </c>
      <c r="BR120" s="842"/>
      <c r="BS120" s="842"/>
      <c r="BT120" s="842"/>
      <c r="BU120" s="842"/>
      <c r="BV120" s="842">
        <v>11045471</v>
      </c>
      <c r="BW120" s="842"/>
      <c r="BX120" s="842"/>
      <c r="BY120" s="842"/>
      <c r="BZ120" s="842"/>
      <c r="CA120" s="842">
        <v>12096424</v>
      </c>
      <c r="CB120" s="842"/>
      <c r="CC120" s="842"/>
      <c r="CD120" s="842"/>
      <c r="CE120" s="842"/>
      <c r="CF120" s="866">
        <v>42.3</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15345183</v>
      </c>
      <c r="DH120" s="842"/>
      <c r="DI120" s="842"/>
      <c r="DJ120" s="842"/>
      <c r="DK120" s="842"/>
      <c r="DL120" s="842">
        <v>14869058</v>
      </c>
      <c r="DM120" s="842"/>
      <c r="DN120" s="842"/>
      <c r="DO120" s="842"/>
      <c r="DP120" s="842"/>
      <c r="DQ120" s="842">
        <v>13942433</v>
      </c>
      <c r="DR120" s="842"/>
      <c r="DS120" s="842"/>
      <c r="DT120" s="842"/>
      <c r="DU120" s="842"/>
      <c r="DV120" s="843">
        <v>48.7</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446</v>
      </c>
      <c r="AG121" s="780"/>
      <c r="AH121" s="780"/>
      <c r="AI121" s="780"/>
      <c r="AJ121" s="781"/>
      <c r="AK121" s="782" t="s">
        <v>460</v>
      </c>
      <c r="AL121" s="780"/>
      <c r="AM121" s="780"/>
      <c r="AN121" s="780"/>
      <c r="AO121" s="781"/>
      <c r="AP121" s="824" t="s">
        <v>449</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553797</v>
      </c>
      <c r="BR121" s="817"/>
      <c r="BS121" s="817"/>
      <c r="BT121" s="817"/>
      <c r="BU121" s="817"/>
      <c r="BV121" s="817">
        <v>540934</v>
      </c>
      <c r="BW121" s="817"/>
      <c r="BX121" s="817"/>
      <c r="BY121" s="817"/>
      <c r="BZ121" s="817"/>
      <c r="CA121" s="817">
        <v>538195</v>
      </c>
      <c r="CB121" s="817"/>
      <c r="CC121" s="817"/>
      <c r="CD121" s="817"/>
      <c r="CE121" s="817"/>
      <c r="CF121" s="875">
        <v>1.9</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1024665</v>
      </c>
      <c r="DH121" s="817"/>
      <c r="DI121" s="817"/>
      <c r="DJ121" s="817"/>
      <c r="DK121" s="817"/>
      <c r="DL121" s="817">
        <v>901730</v>
      </c>
      <c r="DM121" s="817"/>
      <c r="DN121" s="817"/>
      <c r="DO121" s="817"/>
      <c r="DP121" s="817"/>
      <c r="DQ121" s="817">
        <v>765743</v>
      </c>
      <c r="DR121" s="817"/>
      <c r="DS121" s="817"/>
      <c r="DT121" s="817"/>
      <c r="DU121" s="817"/>
      <c r="DV121" s="794">
        <v>2.7</v>
      </c>
      <c r="DW121" s="794"/>
      <c r="DX121" s="794"/>
      <c r="DY121" s="794"/>
      <c r="DZ121" s="795"/>
    </row>
    <row r="122" spans="1:130" s="230" customFormat="1" ht="26.25" customHeight="1" x14ac:dyDescent="0.15">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446</v>
      </c>
      <c r="AG122" s="780"/>
      <c r="AH122" s="780"/>
      <c r="AI122" s="780"/>
      <c r="AJ122" s="781"/>
      <c r="AK122" s="782" t="s">
        <v>418</v>
      </c>
      <c r="AL122" s="780"/>
      <c r="AM122" s="780"/>
      <c r="AN122" s="780"/>
      <c r="AO122" s="781"/>
      <c r="AP122" s="824" t="s">
        <v>446</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66646466</v>
      </c>
      <c r="BR122" s="845"/>
      <c r="BS122" s="845"/>
      <c r="BT122" s="845"/>
      <c r="BU122" s="845"/>
      <c r="BV122" s="845">
        <v>74641262</v>
      </c>
      <c r="BW122" s="845"/>
      <c r="BX122" s="845"/>
      <c r="BY122" s="845"/>
      <c r="BZ122" s="845"/>
      <c r="CA122" s="845">
        <v>71021021</v>
      </c>
      <c r="CB122" s="845"/>
      <c r="CC122" s="845"/>
      <c r="CD122" s="845"/>
      <c r="CE122" s="845"/>
      <c r="CF122" s="846">
        <v>248.3</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248229</v>
      </c>
      <c r="DH122" s="817"/>
      <c r="DI122" s="817"/>
      <c r="DJ122" s="817"/>
      <c r="DK122" s="817"/>
      <c r="DL122" s="817">
        <v>216097</v>
      </c>
      <c r="DM122" s="817"/>
      <c r="DN122" s="817"/>
      <c r="DO122" s="817"/>
      <c r="DP122" s="817"/>
      <c r="DQ122" s="817">
        <v>184706</v>
      </c>
      <c r="DR122" s="817"/>
      <c r="DS122" s="817"/>
      <c r="DT122" s="817"/>
      <c r="DU122" s="817"/>
      <c r="DV122" s="794">
        <v>0.6</v>
      </c>
      <c r="DW122" s="794"/>
      <c r="DX122" s="794"/>
      <c r="DY122" s="794"/>
      <c r="DZ122" s="795"/>
    </row>
    <row r="123" spans="1:130" s="230" customFormat="1" ht="26.25" customHeight="1" x14ac:dyDescent="0.15">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449</v>
      </c>
      <c r="AL123" s="780"/>
      <c r="AM123" s="780"/>
      <c r="AN123" s="780"/>
      <c r="AO123" s="781"/>
      <c r="AP123" s="824" t="s">
        <v>449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488</v>
      </c>
      <c r="BP123" s="878"/>
      <c r="BQ123" s="832">
        <v>76103331</v>
      </c>
      <c r="BR123" s="833"/>
      <c r="BS123" s="833"/>
      <c r="BT123" s="833"/>
      <c r="BU123" s="833"/>
      <c r="BV123" s="833">
        <v>86227667</v>
      </c>
      <c r="BW123" s="833"/>
      <c r="BX123" s="833"/>
      <c r="BY123" s="833"/>
      <c r="BZ123" s="833"/>
      <c r="CA123" s="833">
        <v>83655640</v>
      </c>
      <c r="CB123" s="833"/>
      <c r="CC123" s="833"/>
      <c r="CD123" s="833"/>
      <c r="CE123" s="833"/>
      <c r="CF123" s="748"/>
      <c r="CG123" s="749"/>
      <c r="CH123" s="749"/>
      <c r="CI123" s="749"/>
      <c r="CJ123" s="834"/>
      <c r="CK123" s="869"/>
      <c r="CL123" s="855"/>
      <c r="CM123" s="855"/>
      <c r="CN123" s="855"/>
      <c r="CO123" s="856"/>
      <c r="CP123" s="835" t="s">
        <v>415</v>
      </c>
      <c r="CQ123" s="836"/>
      <c r="CR123" s="836"/>
      <c r="CS123" s="836"/>
      <c r="CT123" s="836"/>
      <c r="CU123" s="836"/>
      <c r="CV123" s="836"/>
      <c r="CW123" s="836"/>
      <c r="CX123" s="836"/>
      <c r="CY123" s="836"/>
      <c r="CZ123" s="836"/>
      <c r="DA123" s="836"/>
      <c r="DB123" s="836"/>
      <c r="DC123" s="836"/>
      <c r="DD123" s="836"/>
      <c r="DE123" s="836"/>
      <c r="DF123" s="837"/>
      <c r="DG123" s="779" t="s">
        <v>449</v>
      </c>
      <c r="DH123" s="780"/>
      <c r="DI123" s="780"/>
      <c r="DJ123" s="780"/>
      <c r="DK123" s="781"/>
      <c r="DL123" s="782">
        <v>64231</v>
      </c>
      <c r="DM123" s="780"/>
      <c r="DN123" s="780"/>
      <c r="DO123" s="780"/>
      <c r="DP123" s="781"/>
      <c r="DQ123" s="782">
        <v>63113</v>
      </c>
      <c r="DR123" s="780"/>
      <c r="DS123" s="780"/>
      <c r="DT123" s="780"/>
      <c r="DU123" s="781"/>
      <c r="DV123" s="824">
        <v>0.2</v>
      </c>
      <c r="DW123" s="825"/>
      <c r="DX123" s="825"/>
      <c r="DY123" s="825"/>
      <c r="DZ123" s="826"/>
    </row>
    <row r="124" spans="1:130" s="230" customFormat="1" ht="26.25" customHeight="1" thickBot="1" x14ac:dyDescent="0.2">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460</v>
      </c>
      <c r="AB124" s="780"/>
      <c r="AC124" s="780"/>
      <c r="AD124" s="780"/>
      <c r="AE124" s="781"/>
      <c r="AF124" s="782" t="s">
        <v>449</v>
      </c>
      <c r="AG124" s="780"/>
      <c r="AH124" s="780"/>
      <c r="AI124" s="780"/>
      <c r="AJ124" s="781"/>
      <c r="AK124" s="782" t="s">
        <v>449</v>
      </c>
      <c r="AL124" s="780"/>
      <c r="AM124" s="780"/>
      <c r="AN124" s="780"/>
      <c r="AO124" s="781"/>
      <c r="AP124" s="824" t="s">
        <v>460</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94.7</v>
      </c>
      <c r="BR124" s="831"/>
      <c r="BS124" s="831"/>
      <c r="BT124" s="831"/>
      <c r="BU124" s="831"/>
      <c r="BV124" s="831">
        <v>90.3</v>
      </c>
      <c r="BW124" s="831"/>
      <c r="BX124" s="831"/>
      <c r="BY124" s="831"/>
      <c r="BZ124" s="831"/>
      <c r="CA124" s="831">
        <v>90.1</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v>66570</v>
      </c>
      <c r="DH124" s="764"/>
      <c r="DI124" s="764"/>
      <c r="DJ124" s="764"/>
      <c r="DK124" s="765"/>
      <c r="DL124" s="766">
        <v>20384</v>
      </c>
      <c r="DM124" s="764"/>
      <c r="DN124" s="764"/>
      <c r="DO124" s="764"/>
      <c r="DP124" s="765"/>
      <c r="DQ124" s="766">
        <v>29168</v>
      </c>
      <c r="DR124" s="764"/>
      <c r="DS124" s="764"/>
      <c r="DT124" s="764"/>
      <c r="DU124" s="765"/>
      <c r="DV124" s="848">
        <v>0.1</v>
      </c>
      <c r="DW124" s="849"/>
      <c r="DX124" s="849"/>
      <c r="DY124" s="849"/>
      <c r="DZ124" s="850"/>
    </row>
    <row r="125" spans="1:130" s="230" customFormat="1" ht="26.25" customHeight="1" x14ac:dyDescent="0.15">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418</v>
      </c>
      <c r="AB125" s="780"/>
      <c r="AC125" s="780"/>
      <c r="AD125" s="780"/>
      <c r="AE125" s="781"/>
      <c r="AF125" s="782" t="s">
        <v>460</v>
      </c>
      <c r="AG125" s="780"/>
      <c r="AH125" s="780"/>
      <c r="AI125" s="780"/>
      <c r="AJ125" s="781"/>
      <c r="AK125" s="782" t="s">
        <v>449</v>
      </c>
      <c r="AL125" s="780"/>
      <c r="AM125" s="780"/>
      <c r="AN125" s="780"/>
      <c r="AO125" s="781"/>
      <c r="AP125" s="824" t="s">
        <v>446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460</v>
      </c>
      <c r="DH125" s="842"/>
      <c r="DI125" s="842"/>
      <c r="DJ125" s="842"/>
      <c r="DK125" s="842"/>
      <c r="DL125" s="842" t="s">
        <v>446</v>
      </c>
      <c r="DM125" s="842"/>
      <c r="DN125" s="842"/>
      <c r="DO125" s="842"/>
      <c r="DP125" s="842"/>
      <c r="DQ125" s="842" t="s">
        <v>467</v>
      </c>
      <c r="DR125" s="842"/>
      <c r="DS125" s="842"/>
      <c r="DT125" s="842"/>
      <c r="DU125" s="842"/>
      <c r="DV125" s="843" t="s">
        <v>418</v>
      </c>
      <c r="DW125" s="843"/>
      <c r="DX125" s="843"/>
      <c r="DY125" s="843"/>
      <c r="DZ125" s="844"/>
    </row>
    <row r="126" spans="1:130" s="230"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103919</v>
      </c>
      <c r="AB126" s="780"/>
      <c r="AC126" s="780"/>
      <c r="AD126" s="780"/>
      <c r="AE126" s="781"/>
      <c r="AF126" s="782">
        <v>108140</v>
      </c>
      <c r="AG126" s="780"/>
      <c r="AH126" s="780"/>
      <c r="AI126" s="780"/>
      <c r="AJ126" s="781"/>
      <c r="AK126" s="782">
        <v>97097</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446</v>
      </c>
      <c r="DH126" s="817"/>
      <c r="DI126" s="817"/>
      <c r="DJ126" s="817"/>
      <c r="DK126" s="817"/>
      <c r="DL126" s="817" t="s">
        <v>418</v>
      </c>
      <c r="DM126" s="817"/>
      <c r="DN126" s="817"/>
      <c r="DO126" s="817"/>
      <c r="DP126" s="817"/>
      <c r="DQ126" s="817" t="s">
        <v>418</v>
      </c>
      <c r="DR126" s="817"/>
      <c r="DS126" s="817"/>
      <c r="DT126" s="817"/>
      <c r="DU126" s="817"/>
      <c r="DV126" s="794" t="s">
        <v>449</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246</v>
      </c>
      <c r="AB127" s="780"/>
      <c r="AC127" s="780"/>
      <c r="AD127" s="780"/>
      <c r="AE127" s="781"/>
      <c r="AF127" s="782">
        <v>7</v>
      </c>
      <c r="AG127" s="780"/>
      <c r="AH127" s="780"/>
      <c r="AI127" s="780"/>
      <c r="AJ127" s="781"/>
      <c r="AK127" s="782" t="s">
        <v>446</v>
      </c>
      <c r="AL127" s="780"/>
      <c r="AM127" s="780"/>
      <c r="AN127" s="780"/>
      <c r="AO127" s="781"/>
      <c r="AP127" s="824" t="s">
        <v>449</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418</v>
      </c>
      <c r="DM127" s="817"/>
      <c r="DN127" s="817"/>
      <c r="DO127" s="817"/>
      <c r="DP127" s="817"/>
      <c r="DQ127" s="817" t="s">
        <v>418</v>
      </c>
      <c r="DR127" s="817"/>
      <c r="DS127" s="817"/>
      <c r="DT127" s="817"/>
      <c r="DU127" s="817"/>
      <c r="DV127" s="794" t="s">
        <v>446</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121707</v>
      </c>
      <c r="AB128" s="801"/>
      <c r="AC128" s="801"/>
      <c r="AD128" s="801"/>
      <c r="AE128" s="802"/>
      <c r="AF128" s="803">
        <v>104706</v>
      </c>
      <c r="AG128" s="801"/>
      <c r="AH128" s="801"/>
      <c r="AI128" s="801"/>
      <c r="AJ128" s="802"/>
      <c r="AK128" s="803">
        <v>100461</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418</v>
      </c>
      <c r="BG128" s="787"/>
      <c r="BH128" s="787"/>
      <c r="BI128" s="787"/>
      <c r="BJ128" s="787"/>
      <c r="BK128" s="787"/>
      <c r="BL128" s="810"/>
      <c r="BM128" s="786">
        <v>11.65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v>1638</v>
      </c>
      <c r="DH128" s="791"/>
      <c r="DI128" s="791"/>
      <c r="DJ128" s="791"/>
      <c r="DK128" s="791"/>
      <c r="DL128" s="791" t="s">
        <v>391</v>
      </c>
      <c r="DM128" s="791"/>
      <c r="DN128" s="791"/>
      <c r="DO128" s="791"/>
      <c r="DP128" s="791"/>
      <c r="DQ128" s="791" t="s">
        <v>391</v>
      </c>
      <c r="DR128" s="791"/>
      <c r="DS128" s="791"/>
      <c r="DT128" s="791"/>
      <c r="DU128" s="791"/>
      <c r="DV128" s="792" t="s">
        <v>391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33259595</v>
      </c>
      <c r="AB129" s="780"/>
      <c r="AC129" s="780"/>
      <c r="AD129" s="780"/>
      <c r="AE129" s="781"/>
      <c r="AF129" s="782">
        <v>34312805</v>
      </c>
      <c r="AG129" s="780"/>
      <c r="AH129" s="780"/>
      <c r="AI129" s="780"/>
      <c r="AJ129" s="781"/>
      <c r="AK129" s="782">
        <v>33838437</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446</v>
      </c>
      <c r="BG129" s="771"/>
      <c r="BH129" s="771"/>
      <c r="BI129" s="771"/>
      <c r="BJ129" s="771"/>
      <c r="BK129" s="771"/>
      <c r="BL129" s="772"/>
      <c r="BM129" s="770">
        <v>16.649999999999999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5002197</v>
      </c>
      <c r="AB130" s="780"/>
      <c r="AC130" s="780"/>
      <c r="AD130" s="780"/>
      <c r="AE130" s="781"/>
      <c r="AF130" s="782">
        <v>5110390</v>
      </c>
      <c r="AG130" s="780"/>
      <c r="AH130" s="780"/>
      <c r="AI130" s="780"/>
      <c r="AJ130" s="781"/>
      <c r="AK130" s="782">
        <v>5230173</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28257398</v>
      </c>
      <c r="AB131" s="764"/>
      <c r="AC131" s="764"/>
      <c r="AD131" s="764"/>
      <c r="AE131" s="765"/>
      <c r="AF131" s="766">
        <v>29202415</v>
      </c>
      <c r="AG131" s="764"/>
      <c r="AH131" s="764"/>
      <c r="AI131" s="764"/>
      <c r="AJ131" s="765"/>
      <c r="AK131" s="766">
        <v>28608264</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90.1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9.1790263210000003</v>
      </c>
      <c r="AB132" s="745"/>
      <c r="AC132" s="745"/>
      <c r="AD132" s="745"/>
      <c r="AE132" s="746"/>
      <c r="AF132" s="747">
        <v>8.9955608120000008</v>
      </c>
      <c r="AG132" s="745"/>
      <c r="AH132" s="745"/>
      <c r="AI132" s="745"/>
      <c r="AJ132" s="746"/>
      <c r="AK132" s="747">
        <v>9.7866301849999999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9.4</v>
      </c>
      <c r="AB133" s="724"/>
      <c r="AC133" s="724"/>
      <c r="AD133" s="724"/>
      <c r="AE133" s="725"/>
      <c r="AF133" s="723">
        <v>9.1999999999999993</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hE+I3sqEYF4y26xYbHWjyVPXEj7ud/yjOvaH5VQsOzLOQhXNHk9Oewi1oIjzp834uNiADtUpa9rrB1MioQ59A==" saltValue="+v8TX5GpZudtWl02efFN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14wXb4eFP7tiyEL+es3oQhomuek4nWrhOFvhizSPcsFYydueXFz1DSyX/7BW5kLBbtbbKXNI4mquwhFmPP1pg==" saltValue="5paCWWAW0t1qi37x3UztT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4ox7CKn+shqFFOqbPU3xU9CAOsuS9+CFadL654LAQomEFIbbLKzG9gvi31+SQbG3qJVeoE3rUFEsJSB2May5Q==" saltValue="rCELwRhntIXmRFb9uCW8+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9342578</v>
      </c>
      <c r="AP9" s="281">
        <v>76188</v>
      </c>
      <c r="AQ9" s="282">
        <v>74545</v>
      </c>
      <c r="AR9" s="283">
        <v>2.2000000000000002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1539882</v>
      </c>
      <c r="AP10" s="284">
        <v>12558</v>
      </c>
      <c r="AQ10" s="285">
        <v>6960</v>
      </c>
      <c r="AR10" s="286">
        <v>80.400000000000006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53252</v>
      </c>
      <c r="AP11" s="284">
        <v>434</v>
      </c>
      <c r="AQ11" s="285">
        <v>1657</v>
      </c>
      <c r="AR11" s="286">
        <v>-73.8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14</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365216</v>
      </c>
      <c r="AP13" s="284">
        <v>2978</v>
      </c>
      <c r="AQ13" s="285">
        <v>2261</v>
      </c>
      <c r="AR13" s="286">
        <v>31.7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419560</v>
      </c>
      <c r="AP14" s="284">
        <v>3421</v>
      </c>
      <c r="AQ14" s="285">
        <v>2850</v>
      </c>
      <c r="AR14" s="286">
        <v>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-959912</v>
      </c>
      <c r="AP15" s="284">
        <v>-7828</v>
      </c>
      <c r="AQ15" s="285">
        <v>-5601</v>
      </c>
      <c r="AR15" s="286">
        <v>39.799999999999997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10760576</v>
      </c>
      <c r="AP16" s="284">
        <v>87752</v>
      </c>
      <c r="AQ16" s="285">
        <v>82686</v>
      </c>
      <c r="AR16" s="286">
        <v>6.1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8.1999999999999993</v>
      </c>
      <c r="AP21" s="298">
        <v>7.92</v>
      </c>
      <c r="AQ21" s="299">
        <v>0.28000000000000003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96.6</v>
      </c>
      <c r="AP22" s="303">
        <v>98.1</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6602086</v>
      </c>
      <c r="AP32" s="312">
        <v>53840</v>
      </c>
      <c r="AQ32" s="313">
        <v>59490</v>
      </c>
      <c r="AR32" s="314">
        <v>-9.5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23</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1260515</v>
      </c>
      <c r="AP35" s="312">
        <v>10279</v>
      </c>
      <c r="AQ35" s="313">
        <v>14537</v>
      </c>
      <c r="AR35" s="314">
        <v>-29.3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170721</v>
      </c>
      <c r="AP36" s="312">
        <v>1392</v>
      </c>
      <c r="AQ36" s="313">
        <v>1262</v>
      </c>
      <c r="AR36" s="314">
        <v>10.3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97097</v>
      </c>
      <c r="AP37" s="312">
        <v>792</v>
      </c>
      <c r="AQ37" s="313">
        <v>550</v>
      </c>
      <c r="AR37" s="314">
        <v>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-100461</v>
      </c>
      <c r="AP39" s="312">
        <v>-819</v>
      </c>
      <c r="AQ39" s="313">
        <v>-3806</v>
      </c>
      <c r="AR39" s="314">
        <v>-78.5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-5230173</v>
      </c>
      <c r="AP40" s="312">
        <v>-42652</v>
      </c>
      <c r="AQ40" s="313">
        <v>-49917</v>
      </c>
      <c r="AR40" s="314">
        <v>-14.6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2799785</v>
      </c>
      <c r="AP41" s="312">
        <v>22832</v>
      </c>
      <c r="AQ41" s="313">
        <v>22139</v>
      </c>
      <c r="AR41" s="314">
        <v>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14664356</v>
      </c>
      <c r="AN51" s="334">
        <v>114564</v>
      </c>
      <c r="AO51" s="335">
        <v>1.7</v>
      </c>
      <c r="AP51" s="336">
        <v>66863</v>
      </c>
      <c r="AQ51" s="337">
        <v>-2.6</v>
      </c>
      <c r="AR51" s="338">
        <v>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3252279</v>
      </c>
      <c r="AN52" s="342">
        <v>25408</v>
      </c>
      <c r="AO52" s="343">
        <v>-11.2</v>
      </c>
      <c r="AP52" s="344">
        <v>32770</v>
      </c>
      <c r="AQ52" s="345">
        <v>1.4</v>
      </c>
      <c r="AR52" s="346">
        <v>-12.6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8467044</v>
      </c>
      <c r="AN53" s="334">
        <v>66845</v>
      </c>
      <c r="AO53" s="335">
        <v>-41.7</v>
      </c>
      <c r="AP53" s="336">
        <v>72051</v>
      </c>
      <c r="AQ53" s="337">
        <v>7.8</v>
      </c>
      <c r="AR53" s="338">
        <v>-49.5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4135286</v>
      </c>
      <c r="AN54" s="342">
        <v>32647</v>
      </c>
      <c r="AO54" s="343">
        <v>28.5</v>
      </c>
      <c r="AP54" s="344">
        <v>34140</v>
      </c>
      <c r="AQ54" s="345">
        <v>4.2</v>
      </c>
      <c r="AR54" s="346">
        <v>24.3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7353584</v>
      </c>
      <c r="AN55" s="334">
        <v>58608</v>
      </c>
      <c r="AO55" s="335">
        <v>-12.3</v>
      </c>
      <c r="AP55" s="336">
        <v>72756</v>
      </c>
      <c r="AQ55" s="337">
        <v>1</v>
      </c>
      <c r="AR55" s="338">
        <v>-13.3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4160981</v>
      </c>
      <c r="AN56" s="342">
        <v>33163</v>
      </c>
      <c r="AO56" s="343">
        <v>1.6</v>
      </c>
      <c r="AP56" s="344">
        <v>32117</v>
      </c>
      <c r="AQ56" s="345">
        <v>-5.9</v>
      </c>
      <c r="AR56" s="346">
        <v>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7210093</v>
      </c>
      <c r="AN57" s="334">
        <v>58154</v>
      </c>
      <c r="AO57" s="335">
        <v>-0.8</v>
      </c>
      <c r="AP57" s="336">
        <v>62281</v>
      </c>
      <c r="AQ57" s="337">
        <v>-14.4</v>
      </c>
      <c r="AR57" s="338">
        <v>13.6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4120848</v>
      </c>
      <c r="AN58" s="342">
        <v>33237</v>
      </c>
      <c r="AO58" s="343">
        <v>0.2</v>
      </c>
      <c r="AP58" s="344">
        <v>38152</v>
      </c>
      <c r="AQ58" s="345">
        <v>18.8</v>
      </c>
      <c r="AR58" s="346">
        <v>-18.600000000000001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5518840</v>
      </c>
      <c r="AN59" s="334">
        <v>45006</v>
      </c>
      <c r="AO59" s="335">
        <v>-22.6</v>
      </c>
      <c r="AP59" s="336">
        <v>58940</v>
      </c>
      <c r="AQ59" s="337">
        <v>-5.4</v>
      </c>
      <c r="AR59" s="338">
        <v>-17.2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3216571</v>
      </c>
      <c r="AN60" s="342">
        <v>26231</v>
      </c>
      <c r="AO60" s="343">
        <v>-21.1</v>
      </c>
      <c r="AP60" s="344">
        <v>33486</v>
      </c>
      <c r="AQ60" s="345">
        <v>-12.2</v>
      </c>
      <c r="AR60" s="346">
        <v>-8.9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8642783</v>
      </c>
      <c r="AN61" s="349">
        <v>68635</v>
      </c>
      <c r="AO61" s="350">
        <v>-15.1</v>
      </c>
      <c r="AP61" s="351">
        <v>66578</v>
      </c>
      <c r="AQ61" s="352">
        <v>-2.7</v>
      </c>
      <c r="AR61" s="338">
        <v>-12.4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3777193</v>
      </c>
      <c r="AN62" s="342">
        <v>30137</v>
      </c>
      <c r="AO62" s="343">
        <v>-0.4</v>
      </c>
      <c r="AP62" s="344">
        <v>34133</v>
      </c>
      <c r="AQ62" s="345">
        <v>1.3</v>
      </c>
      <c r="AR62" s="346">
        <v>-1.7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nYKTJII0qTARF3rhBCAjH+v6dOulgtDyYH0jgEarn4+d6/bqlOTnBgOveMIPZD8g4HPbIu4qeI96cpUpxTRw==" saltValue="D4930qYxeIP+JN2KFE2o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c2e3/dewgrhQvEwMrg7JjaPPrHlBDXkl2EG1BW6N3Lofdh5JuXRP+gCoGQgLCZN23Hbyl1TOZ3r25NiDAKuJpA==" saltValue="/Gg44wjt2Wyf5Tm2OR3n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lC7nvYk+aIDPdU1MXbUQUJYjNRupgsX9mNCDfII6TnTZ3zOgWDIlS1EJqHr0a8qa94HSJ8Q+atgCL8ixa1a8Fg==" saltValue="aAiJdvsQDh7BLADJqU94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7.12</v>
      </c>
      <c r="G47" s="12">
        <v>7.18</v>
      </c>
      <c r="H47" s="12">
        <v>5.88</v>
      </c>
      <c r="I47" s="12">
        <v>10.07</v>
      </c>
      <c r="J47" s="13">
        <v>10.220000000000001</v>
      </c>
    </row>
    <row r="48" spans="2:10" ht="57.75" customHeight="1" x14ac:dyDescent="0.15">
      <c r="B48" s="14"/>
      <c r="C48" s="1141" t="s">
        <v>4</v>
      </c>
      <c r="D48" s="1141"/>
      <c r="E48" s="1142"/>
      <c r="F48" s="15">
        <v>3.49</v>
      </c>
      <c r="G48" s="16">
        <v>2.1800000000000002</v>
      </c>
      <c r="H48" s="16">
        <v>3.9</v>
      </c>
      <c r="I48" s="16">
        <v>4.46</v>
      </c>
      <c r="J48" s="17">
        <v>4.53</v>
      </c>
    </row>
    <row r="49" spans="2:10" ht="57.75" customHeight="1" thickBot="1" x14ac:dyDescent="0.2">
      <c r="B49" s="18"/>
      <c r="C49" s="1143" t="s">
        <v>5</v>
      </c>
      <c r="D49" s="1143"/>
      <c r="E49" s="1144"/>
      <c r="F49" s="19" t="s">
        <v>572</v>
      </c>
      <c r="G49" s="20" t="s">
        <v>573</v>
      </c>
      <c r="H49" s="20">
        <v>0.66</v>
      </c>
      <c r="I49" s="20">
        <v>5.0599999999999996</v>
      </c>
      <c r="J49" s="21">
        <v>0.02</v>
      </c>
    </row>
    <row r="50" spans="2:10" x14ac:dyDescent="0.15"/>
  </sheetData>
  <sheetProtection algorithmName="SHA-512" hashValue="yUXKt/9zQEbeWBXt6DeF2em0czwSChpdcJ9AE9/nCeGvZ7FEI7H73tC2AeLfTNNr1YTPVz+IZqvuo0JhkdmFRg==" saltValue="iKRu2F20usUI9fVZoI1Id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上原　亮</cp:lastModifiedBy>
  <cp:lastPrinted>2024-03-18T05:13:51Z</cp:lastPrinted>
  <dcterms:created xsi:type="dcterms:W3CDTF">2024-03-14T04:36:54Z</dcterms:created>
  <dcterms:modified xsi:type="dcterms:W3CDTF">2024-03-27T02:47:21Z</dcterms:modified>
  <cp:category/>
</cp:coreProperties>
</file>