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Fs3\sections\営繕\00共通\106 工事等様式\20220825_業務委託関係提出書類様式（建築関係）\業務委託関係提出書類様式\"/>
    </mc:Choice>
  </mc:AlternateContent>
  <xr:revisionPtr revIDLastSave="0" documentId="13_ncr:1_{5E10F4CE-1254-49C3-84DF-4CEBEB0C0EC1}" xr6:coauthVersionLast="47" xr6:coauthVersionMax="47" xr10:uidLastSave="{00000000-0000-0000-0000-000000000000}"/>
  <bookViews>
    <workbookView xWindow="-120" yWindow="-120" windowWidth="29040" windowHeight="15840" tabRatio="909" xr2:uid="{00000000-000D-0000-FFFF-FFFF00000000}"/>
  </bookViews>
  <sheets>
    <sheet name="入力表" sheetId="20" r:id="rId1"/>
    <sheet name="打合せ簿（罫線あり）" sheetId="27" r:id="rId2"/>
    <sheet name="着手届" sheetId="22" r:id="rId3"/>
    <sheet name="工程表" sheetId="14" r:id="rId4"/>
    <sheet name="設計担当者報告書" sheetId="5" r:id="rId5"/>
    <sheet name="別紙調査表" sheetId="29" r:id="rId6"/>
    <sheet name="別紙調査表 (再委託がある場合)" sheetId="28" r:id="rId7"/>
    <sheet name="再委託届" sheetId="6" r:id="rId8"/>
    <sheet name="完了届" sheetId="23" r:id="rId9"/>
    <sheet name="成果品写真撮影要領" sheetId="3" r:id="rId10"/>
    <sheet name="成果品ファイリング要領" sheetId="15" r:id="rId11"/>
    <sheet name="成果品納入書" sheetId="13" r:id="rId12"/>
    <sheet name="業務委託納入検査書" sheetId="19" r:id="rId13"/>
  </sheets>
  <externalReferences>
    <externalReference r:id="rId14"/>
    <externalReference r:id="rId15"/>
  </externalReferences>
  <definedNames>
    <definedName name="_xlnm.Print_Area" localSheetId="12">業務委託納入検査書!$A$1:$X$42</definedName>
    <definedName name="_xlnm.Print_Area" localSheetId="3">工程表!$A$1:$BH$22</definedName>
    <definedName name="_xlnm.Print_Area" localSheetId="7">再委託届!$A$1:$P$33</definedName>
    <definedName name="_xlnm.Print_Area" localSheetId="10">成果品ファイリング要領!$A$1:$R$43</definedName>
    <definedName name="_xlnm.Print_Area" localSheetId="9">成果品写真撮影要領!$A$1:$L$30</definedName>
    <definedName name="_xlnm.Print_Area" localSheetId="11">成果品納入書!$A$1:$T$56</definedName>
    <definedName name="_xlnm.Print_Area" localSheetId="4">設計担当者報告書!$A$1:$P$29</definedName>
    <definedName name="_xlnm.Print_Area" localSheetId="1">'打合せ簿（罫線あり）'!$B$1:$Y$41</definedName>
    <definedName name="_xlnm.Print_Area" localSheetId="5">別紙調査表!$A$1:$W$42</definedName>
    <definedName name="_xlnm.Print_Area" localSheetId="6">'別紙調査表 (再委託がある場合)'!$A$1:$W$47</definedName>
    <definedName name="Z_8027CA41_BF3C_11D2_9E96_00A0B00F03F4_.wvu.PrintArea" localSheetId="12" hidden="1">業務委託納入検査書!$A$2:$W$42</definedName>
    <definedName name="しゅん工検査調書一括消去">'[1]竣工検査調書（工事検査を検査員に依頼した場合）'!$M$22,'[1]竣工検査調書（工事検査を検査員に依頼した場合）'!$AN$22:$BF$23,'[1]竣工検査調書（工事検査を検査員に依頼した場合）'!$Z$27:$AA$27,'[1]竣工検査調書（工事検査を検査員に依頼した場合）'!$AD$27:$AE$27,'[1]竣工検査調書（工事検査を検査員に依頼した場合）'!$AH$27:$AI$27</definedName>
    <definedName name="一括消去セル選択1">[1]施工プロセス!$J$17:$J$49,[1]施工プロセス!$M$17:$M$49,[1]施工プロセス!$P$17:$P$49,[1]施工プロセス!$S$17:$S$49,[1]施工プロセス!$V$17:$V$49,[1]施工プロセス!$Y$17:$Y$49,[1]施工プロセス!$AB$17:$AB$49,[1]施工プロセス!$AE$17:$AE$49,[1]施工プロセス!$AH$17:$AH$49,[1]施工プロセス!$AJ$17:$AK$49</definedName>
    <definedName name="一括消去セル選択2">[1]施工プロセス!$J$57:$J$97,[1]施工プロセス!$M$57:$M$97,[1]施工プロセス!$P$57:$P$97,[1]施工プロセス!$S$57:$S$97,[1]施工プロセス!$V$57:$V$97,[1]施工プロセス!$Y$57:$Y$97,[1]施工プロセス!$AB$57:$AB$97,[1]施工プロセス!$AE$57:$AE$97,[1]施工プロセス!$AH$57:$AH$97,[1]施工プロセス!$AJ$57:$AK$97</definedName>
    <definedName name="一括消去セル選択3">[1]施工プロセス!$J$105:$J$144,[1]施工プロセス!$M$105:$M$144,[1]施工プロセス!$P$105:$P$144,[1]施工プロセス!$S$105:$S$144,[1]施工プロセス!$V$105:$V$144,[1]施工プロセス!$Y$105:$Y$144,[1]施工プロセス!$AB$105:$AB$144,[1]施工プロセス!$AE$105:$AE$144,[1]施工プロセス!$AH$105:$AH$144,[1]施工プロセス!$AJ$105:$AK$144</definedName>
    <definedName name="一括消去セル選択4">[1]施工プロセス!$J$153:$J$188,[1]施工プロセス!$M$153:$M$188,[1]施工プロセス!$P$153:$P$188,[1]施工プロセス!$S$153:$S$188,[1]施工プロセス!$V$153:$V$188,[1]施工プロセス!$Y$153:$Y$188,[1]施工プロセス!$AB$153:$AB$188,[1]施工プロセス!$AE$153:$AE$188,[1]施工プロセス!$AH$153:$AH$188,[1]施工プロセス!$AJ$153:$AK$188</definedName>
    <definedName name="一括消去セル選択5">[1]施工プロセス!$J$201:$J$208,[1]施工プロセス!$M$201:$M$208,[1]施工プロセス!$P$201:$P$208,[1]施工プロセス!$S$201:$S$208,[1]施工プロセス!$V$201:$V$208,[1]施工プロセス!$Y$201:$Y$208,[1]施工プロセス!$AB$201:$AB$208,[1]施工プロセス!$AE$201:$AE$208,[1]施工プロセス!$AH$201:$AH$208,[1]施工プロセス!$AJ$201:$AK$208</definedName>
    <definedName name="各課ﾘｽﾄ">[2]工事ﾃﾞｰﾀ入力ｼｰﾄ!$D$57:$D$76,[2]工事ﾃﾞｰﾀ入力ｼｰﾄ!$D$77:$D$90,[2]工事ﾃﾞｰﾀ入力ｼｰﾄ!$D$90:$D$96,[2]工事ﾃﾞｰﾀ入力ｼｰﾄ!$D$97:$D$106</definedName>
    <definedName name="施工体制チェック表_施工一括消去選択">'[1]施工体制チェック（施工中）'!$AG$9:$AG$29,'[1]施工体制チェック（施工中）'!$M$6,'[1]施工体制チェック（施工中）'!$O$6,'[1]施工体制チェック（施工中）'!$Q$6,'[1]施工体制チェック（施工中）'!$S$1</definedName>
    <definedName name="施工体制チェック表_着工一括消去選択">'[1]施工体制チェック（着工時）'!$D$6,'[1]施工体制チェック（着工時）'!$E$11:$E$13,'[1]施工体制チェック（着工時）'!$G$11:$G$13,'[1]施工体制チェック（着工時）'!$I$11:$I$13,'[1]施工体制チェック（着工時）'!$M$11:$M$13,'[1]施工体制チェック（着工時）'!$O$11:$O$13,'[1]施工体制チェック（着工時）'!$Q$11:$Q$13,'[1]施工体制チェック（着工時）'!$AC$17:$AC$36</definedName>
    <definedName name="施工体制チェック表一括消去選択">'[1]施工体制チェック（着工時）'!$D$6,'[1]施工体制チェック（着工時）'!$E$11:$E$13,'[1]施工体制チェック（着工時）'!$G$11:$G$13,'[1]施工体制チェック（着工時）'!$I$11:$I$13,'[1]施工体制チェック（着工時）'!$M$11:$M$13,'[1]施工体制チェック（着工時）'!$O$11:$O$13,'[1]施工体制チェック（着工時）'!$Q$11:$Q$13,'[1]施工体制チェック（着工時）'!$AC$17:$AC$36</definedName>
    <definedName name="出来形検査調書一括消去">[1]出来形部分検査調書!$N$20:$AC$23,[1]出来形部分検査調書!$AU$20:$AV$21,[1]出来形部分検査調書!$AY$20:$AZ$21,[1]出来形部分検査調書!$Z$27:$AA$27,[1]出来形部分検査調書!$AD$27:$AE$27,[1]出来形部分検査調書!$AH$27:$AI$27</definedName>
    <definedName name="出来形検査要請伺一括消去">[1]出来形部分検査要請伺!$AV$4:$AW$4,[1]出来形部分検査要請伺!$AZ$4:$BA$4,[1]出来形部分検査要請伺!$BD$4:$BE$4,[1]出来形部分検査要請伺!$AQ$11:$AS$11,[1]出来形部分検査要請伺!$R$23:$S$24,[1]出来形部分検査要請伺!$V$23:$W$24,[1]出来形部分検査要請伺!$Z$23:$AA$24,[1]出来形部分検査要請伺!$AS$21:$BG$22,[1]出来形部分検査要請伺!$K$28:$AQ$35</definedName>
    <definedName name="中間検査調書一括消去">'[1]施工確認(中間)検査調書'!$M$20:$AC$21,'[1]施工確認(中間)検査調書'!$AQ$18:$AS$19,'[1]施工確認(中間)検査調書'!$AV$18:$AX$19,'[1]施工確認(中間)検査調書'!$BA$18:$BC$19,'[1]施工確認(中間)検査調書'!$AN$20:$BF$21,'[1]施工確認(中間)検査調書'!$Z$25:$AA$25,'[1]施工確認(中間)検査調書'!$AD$25:$AE$25,'[1]施工確認(中間)検査調書'!$AH$25:$AI$25</definedName>
    <definedName name="中間検査要請伺一括消去">'[1]施工確認(中間)検査要請伺'!$AV$4:$AW$4,'[1]施工確認(中間)検査要請伺'!$AZ$4:$BA$4,'[1]施工確認(中間)検査要請伺'!$BD$4:$BE$4,'[1]施工確認(中間)検査要請伺'!$AR$21:$AT$22,'[1]施工確認(中間)検査要請伺'!$AW$21:$AY$22,'[1]施工確認(中間)検査要請伺'!$BB$21:$BD$22,'[1]施工確認(中間)検査要請伺'!$K$28:$AP$35,'[1]施工確認(中間)検査要請伺'!$AQ$11:$AS$11</definedName>
  </definedNames>
  <calcPr calcId="191029"/>
  <customWorkbookViews>
    <customWorkbookView name="塩塚 - 個人用ﾋﾞｭｰ" guid="{1EF89162-B112-11D2-9E96-00A0B00F03F4}" mergeInterval="0" personalView="1" maximized="1" windowWidth="796" windowHeight="4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9" l="1"/>
  <c r="P9" i="23"/>
  <c r="P8" i="23"/>
  <c r="J8" i="23"/>
  <c r="P8" i="22"/>
  <c r="J8" i="22"/>
  <c r="L15" i="29"/>
  <c r="J15" i="29"/>
  <c r="F14" i="29"/>
  <c r="Q9" i="29"/>
  <c r="Q8" i="29"/>
  <c r="Q7" i="29"/>
  <c r="L15" i="28"/>
  <c r="J15" i="28"/>
  <c r="H15" i="28"/>
  <c r="F14" i="28"/>
  <c r="Q9" i="28"/>
  <c r="Q8" i="28"/>
  <c r="Q7" i="28"/>
  <c r="I35" i="27"/>
  <c r="F6" i="27"/>
  <c r="H30" i="27"/>
  <c r="T28" i="27"/>
  <c r="Q28" i="27"/>
  <c r="N28" i="27"/>
  <c r="K28" i="27"/>
  <c r="H28" i="27"/>
  <c r="H24" i="27"/>
  <c r="T22" i="27"/>
  <c r="Q22" i="27"/>
  <c r="N22" i="27"/>
  <c r="K22" i="27"/>
  <c r="H22" i="27"/>
  <c r="F5" i="27"/>
  <c r="U4" i="27"/>
  <c r="R4" i="27"/>
  <c r="O4" i="27"/>
  <c r="L4" i="27"/>
  <c r="I4" i="27"/>
  <c r="F4" i="27"/>
  <c r="I3" i="27"/>
  <c r="F3" i="27"/>
  <c r="J6" i="22"/>
  <c r="J9" i="22"/>
  <c r="G30" i="19"/>
  <c r="J6" i="23"/>
  <c r="P9" i="22"/>
  <c r="P4" i="14"/>
  <c r="M9" i="22"/>
  <c r="M4" i="14"/>
  <c r="J4" i="14"/>
  <c r="J36" i="19"/>
  <c r="H36" i="19"/>
  <c r="L34" i="19"/>
  <c r="J34" i="19"/>
  <c r="H34" i="19"/>
  <c r="G22" i="19"/>
  <c r="P3" i="19"/>
  <c r="P25" i="23"/>
  <c r="N11" i="13"/>
  <c r="L11" i="13"/>
  <c r="J11" i="13"/>
  <c r="H2" i="13"/>
  <c r="M24" i="23"/>
  <c r="M24" i="22"/>
  <c r="P15" i="23"/>
  <c r="M15" i="23"/>
  <c r="J15" i="23"/>
  <c r="P10" i="23"/>
  <c r="M10" i="23"/>
  <c r="J10" i="23"/>
  <c r="M9" i="23"/>
  <c r="J9" i="23"/>
  <c r="O19" i="23"/>
  <c r="O18" i="23"/>
  <c r="O17" i="23"/>
  <c r="M8" i="23"/>
  <c r="P7" i="23"/>
  <c r="M7" i="23"/>
  <c r="J7" i="23"/>
  <c r="L5" i="23"/>
  <c r="H4" i="23"/>
  <c r="H3" i="23"/>
  <c r="N23" i="5"/>
  <c r="L23" i="5"/>
  <c r="J23" i="5"/>
  <c r="L9" i="5"/>
  <c r="J9" i="5"/>
  <c r="Y3" i="14"/>
  <c r="F2" i="14"/>
  <c r="P25" i="22"/>
  <c r="O19" i="22"/>
  <c r="O18" i="22"/>
  <c r="O17" i="22"/>
  <c r="P15" i="22"/>
  <c r="M15" i="22"/>
  <c r="J15" i="22"/>
  <c r="P10" i="22"/>
  <c r="M10" i="22"/>
  <c r="J10" i="22"/>
  <c r="M8" i="22"/>
  <c r="P7" i="22"/>
  <c r="M7" i="22"/>
  <c r="J7" i="22"/>
  <c r="L5" i="22"/>
  <c r="H4" i="22"/>
  <c r="H3" i="22"/>
  <c r="T42" i="19"/>
  <c r="N2" i="19"/>
  <c r="Q42" i="19"/>
  <c r="L36" i="19"/>
  <c r="L32" i="19"/>
  <c r="J32" i="19"/>
  <c r="H32" i="19"/>
  <c r="G28" i="19"/>
  <c r="G26" i="19"/>
  <c r="G24" i="19"/>
  <c r="G20" i="19"/>
  <c r="M18" i="19"/>
  <c r="K18" i="19"/>
  <c r="J18" i="19"/>
  <c r="H18" i="19"/>
  <c r="N49" i="13"/>
  <c r="N48" i="13"/>
  <c r="N47" i="13"/>
  <c r="H9" i="13"/>
  <c r="J33" i="6"/>
  <c r="J32" i="6"/>
  <c r="J31" i="6"/>
  <c r="L9" i="6"/>
  <c r="J9" i="6"/>
  <c r="H9" i="6"/>
  <c r="L7" i="6"/>
  <c r="J7" i="6"/>
  <c r="H7" i="6"/>
  <c r="E5" i="6"/>
  <c r="J29" i="5"/>
  <c r="J28" i="5"/>
  <c r="J27" i="5"/>
  <c r="H7" i="5"/>
  <c r="H9" i="5"/>
  <c r="L7" i="5"/>
  <c r="J7" i="5"/>
  <c r="E5" i="5"/>
  <c r="AR4" i="14"/>
  <c r="AR3" i="14"/>
  <c r="AR2" i="14"/>
  <c r="P3" i="14"/>
  <c r="M3" i="14"/>
  <c r="J3" i="14"/>
  <c r="T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　</author>
  </authors>
  <commentList>
    <comment ref="E1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共同企業体のみ
</t>
        </r>
        <r>
          <rPr>
            <b/>
            <sz val="12"/>
            <color indexed="10"/>
            <rFont val="ＭＳ Ｐゴシック"/>
            <family val="3"/>
            <charset val="128"/>
          </rPr>
          <t>共同企業体名を入力</t>
        </r>
        <r>
          <rPr>
            <b/>
            <sz val="12"/>
            <color indexed="81"/>
            <rFont val="ＭＳ Ｐゴシック"/>
            <family val="3"/>
            <charset val="128"/>
          </rPr>
          <t>してください。
※1者の場合は、商号</t>
        </r>
      </text>
    </comment>
    <comment ref="E18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共同企業体のみ
</t>
        </r>
        <r>
          <rPr>
            <b/>
            <sz val="12"/>
            <color indexed="10"/>
            <rFont val="ＭＳ Ｐゴシック"/>
            <family val="3"/>
            <charset val="128"/>
          </rPr>
          <t>代表者を入力</t>
        </r>
        <r>
          <rPr>
            <b/>
            <sz val="12"/>
            <color indexed="81"/>
            <rFont val="ＭＳ Ｐゴシック"/>
            <family val="3"/>
            <charset val="128"/>
          </rPr>
          <t>してください。
※商号まで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坂本　大亮</author>
  </authors>
  <commentList>
    <comment ref="C25" authorId="0" shapeId="0" xr:uid="{DC8B3C14-1B60-447A-8615-1F1B50533CFE}">
      <text>
        <r>
          <rPr>
            <sz val="9"/>
            <color indexed="81"/>
            <rFont val="MS P ゴシック"/>
            <family val="3"/>
            <charset val="128"/>
          </rPr>
          <t>入力時点で、別の公共工事に着手されている方は、記載ください。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坂本　大亮</author>
  </authors>
  <commentList>
    <comment ref="C25" authorId="0" shapeId="0" xr:uid="{EA5A0D70-1790-451C-BC9D-6002DA1DB2FD}">
      <text>
        <r>
          <rPr>
            <sz val="9"/>
            <color indexed="81"/>
            <rFont val="MS P ゴシック"/>
            <family val="3"/>
            <charset val="128"/>
          </rPr>
          <t>入力時点で、別の公共工事に着手されている方は、記載ください。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坂本　大亮</author>
  </authors>
  <commentList>
    <comment ref="H38" authorId="0" shapeId="0" xr:uid="{00000000-0006-0000-0F00-000001000000}">
      <text>
        <r>
          <rPr>
            <sz val="11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<sst xmlns="http://schemas.openxmlformats.org/spreadsheetml/2006/main" count="604" uniqueCount="319">
  <si>
    <t>３．</t>
  </si>
  <si>
    <t>４．</t>
  </si>
  <si>
    <t>５．</t>
  </si>
  <si>
    <t>６．</t>
  </si>
  <si>
    <t>７．</t>
  </si>
  <si>
    <t>８．</t>
  </si>
  <si>
    <t>９．</t>
  </si>
  <si>
    <t>※写真は『２Ｌ版』にて、貼り付けること。</t>
    <rPh sb="1" eb="3">
      <t>シャシン</t>
    </rPh>
    <rPh sb="7" eb="8">
      <t>バン</t>
    </rPh>
    <rPh sb="12" eb="15">
      <t>ハリツ</t>
    </rPh>
    <phoneticPr fontId="2"/>
  </si>
  <si>
    <t>成　果　品　納　入　写　真</t>
    <rPh sb="0" eb="3">
      <t>セイカ</t>
    </rPh>
    <rPh sb="4" eb="5">
      <t>ヒン</t>
    </rPh>
    <rPh sb="6" eb="9">
      <t>ノウニュウ</t>
    </rPh>
    <rPh sb="10" eb="13">
      <t>シャシン</t>
    </rPh>
    <phoneticPr fontId="2"/>
  </si>
  <si>
    <t>１．</t>
    <phoneticPr fontId="2"/>
  </si>
  <si>
    <t>２．</t>
  </si>
  <si>
    <t>１０．</t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</si>
  <si>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</si>
  <si>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</si>
  <si>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2．</t>
    <rPh sb="0" eb="2">
      <t>２ホン</t>
    </rPh>
    <phoneticPr fontId="2"/>
  </si>
  <si>
    <t>年　齢</t>
    <rPh sb="0" eb="3">
      <t>ネンレイ</t>
    </rPh>
    <phoneticPr fontId="2"/>
  </si>
  <si>
    <t>歳</t>
    <rPh sb="0" eb="1">
      <t>サイ</t>
    </rPh>
    <phoneticPr fontId="2"/>
  </si>
  <si>
    <t>職業及び資格</t>
    <rPh sb="0" eb="2">
      <t>ショクギョウ</t>
    </rPh>
    <rPh sb="2" eb="3">
      <t>オヨ</t>
    </rPh>
    <rPh sb="4" eb="6">
      <t>シカク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</si>
  <si>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</si>
  <si>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</si>
  <si>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履行期限</t>
  </si>
  <si>
    <t>年</t>
  </si>
  <si>
    <t>月</t>
  </si>
  <si>
    <t>日</t>
  </si>
  <si>
    <t>委託内容</t>
  </si>
  <si>
    <t>構造計算、</t>
  </si>
  <si>
    <t>基本設計、</t>
  </si>
  <si>
    <t>実施設計、</t>
  </si>
  <si>
    <t>成果品の内訳</t>
  </si>
  <si>
    <t>１．</t>
  </si>
  <si>
    <t>設計原図</t>
  </si>
  <si>
    <t>部</t>
  </si>
  <si>
    <t>〃</t>
  </si>
  <si>
    <t>縮小原図</t>
  </si>
  <si>
    <t>透視図</t>
  </si>
  <si>
    <t>・</t>
  </si>
  <si>
    <t>完成模型</t>
  </si>
  <si>
    <t>構造計算書</t>
  </si>
  <si>
    <t>及び</t>
  </si>
  <si>
    <t>設備関係計算書</t>
  </si>
  <si>
    <t>内訳明細書</t>
  </si>
  <si>
    <t>設計図面製本</t>
  </si>
  <si>
    <t>A</t>
  </si>
  <si>
    <t>１１．</t>
  </si>
  <si>
    <t>B</t>
  </si>
  <si>
    <t>１２．</t>
  </si>
  <si>
    <t>C</t>
  </si>
  <si>
    <t>１３．</t>
  </si>
  <si>
    <t>D</t>
  </si>
  <si>
    <t>受託者</t>
  </si>
  <si>
    <t>業務委託件名</t>
    <rPh sb="4" eb="6">
      <t>ケンメイ</t>
    </rPh>
    <phoneticPr fontId="1"/>
  </si>
  <si>
    <t>(金額入り)</t>
    <phoneticPr fontId="1"/>
  </si>
  <si>
    <t>(金額なし)</t>
    <phoneticPr fontId="1"/>
  </si>
  <si>
    <t>(バラ製本)</t>
    <phoneticPr fontId="1"/>
  </si>
  <si>
    <t>種別</t>
    <rPh sb="0" eb="2">
      <t>シュベツ</t>
    </rPh>
    <phoneticPr fontId="2"/>
  </si>
  <si>
    <t>工種</t>
    <rPh sb="0" eb="1">
      <t>コウ</t>
    </rPh>
    <rPh sb="1" eb="2">
      <t>シュ</t>
    </rPh>
    <phoneticPr fontId="2"/>
  </si>
  <si>
    <t>委託名</t>
    <rPh sb="0" eb="2">
      <t>イタク</t>
    </rPh>
    <rPh sb="2" eb="3">
      <t>メイ</t>
    </rPh>
    <phoneticPr fontId="2"/>
  </si>
  <si>
    <t>委託番号</t>
    <rPh sb="0" eb="2">
      <t>イタク</t>
    </rPh>
    <rPh sb="2" eb="4">
      <t>バンゴウ</t>
    </rPh>
    <phoneticPr fontId="2"/>
  </si>
  <si>
    <t>委　　託　　名</t>
    <rPh sb="0" eb="1">
      <t>クワシ</t>
    </rPh>
    <rPh sb="3" eb="4">
      <t>コトヅケ</t>
    </rPh>
    <rPh sb="6" eb="7">
      <t>メイ</t>
    </rPh>
    <phoneticPr fontId="2"/>
  </si>
  <si>
    <t>委　託　期　間</t>
    <rPh sb="0" eb="1">
      <t>クワシ</t>
    </rPh>
    <rPh sb="2" eb="3">
      <t>コトヅケ</t>
    </rPh>
    <rPh sb="4" eb="5">
      <t>キ</t>
    </rPh>
    <rPh sb="6" eb="7">
      <t>アイダ</t>
    </rPh>
    <phoneticPr fontId="2"/>
  </si>
  <si>
    <t>再　委　託　者</t>
    <rPh sb="0" eb="1">
      <t>サイ</t>
    </rPh>
    <rPh sb="2" eb="5">
      <t>イタク</t>
    </rPh>
    <rPh sb="6" eb="7">
      <t>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</si>
  <si>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</si>
  <si>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</si>
  <si>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年齢</t>
    <rPh sb="0" eb="2">
      <t>ネンレイ</t>
    </rPh>
    <phoneticPr fontId="2"/>
  </si>
  <si>
    <t>委託期間</t>
    <rPh sb="0" eb="2">
      <t>イタク</t>
    </rPh>
    <rPh sb="2" eb="4">
      <t>キカン</t>
    </rPh>
    <phoneticPr fontId="2"/>
  </si>
  <si>
    <t>工　　　　程　　　　表</t>
    <rPh sb="0" eb="1">
      <t>コウ</t>
    </rPh>
    <rPh sb="5" eb="6">
      <t>ホド</t>
    </rPh>
    <rPh sb="10" eb="11">
      <t>ヒョウ</t>
    </rPh>
    <phoneticPr fontId="2"/>
  </si>
  <si>
    <t>㊞</t>
    <phoneticPr fontId="2"/>
  </si>
  <si>
    <t>工事場所</t>
    <rPh sb="0" eb="2">
      <t>コウジ</t>
    </rPh>
    <rPh sb="2" eb="4">
      <t>バショ</t>
    </rPh>
    <phoneticPr fontId="2"/>
  </si>
  <si>
    <t>本設計の専従メンバー氏名、年齢、資格</t>
    <rPh sb="0" eb="1">
      <t>ホン</t>
    </rPh>
    <rPh sb="1" eb="3">
      <t>セッケイ</t>
    </rPh>
    <rPh sb="4" eb="6">
      <t>センジュウ</t>
    </rPh>
    <rPh sb="10" eb="12">
      <t>シメイ</t>
    </rPh>
    <rPh sb="13" eb="15">
      <t>ネンレイ</t>
    </rPh>
    <rPh sb="16" eb="18">
      <t>シカク</t>
    </rPh>
    <phoneticPr fontId="2"/>
  </si>
  <si>
    <t>係</t>
    <rPh sb="0" eb="1">
      <t>カカ</t>
    </rPh>
    <phoneticPr fontId="1"/>
  </si>
  <si>
    <t>㊞</t>
    <phoneticPr fontId="1"/>
  </si>
  <si>
    <t>受託者　　　　　住所　　　　　　　商号又は名称　氏　　　　名</t>
    <rPh sb="0" eb="1">
      <t>ウケ</t>
    </rPh>
    <rPh sb="1" eb="2">
      <t>コトヅケ</t>
    </rPh>
    <rPh sb="2" eb="3">
      <t>モノ</t>
    </rPh>
    <rPh sb="8" eb="10">
      <t>ジュウショ</t>
    </rPh>
    <rPh sb="17" eb="19">
      <t>ショウゴウ</t>
    </rPh>
    <rPh sb="19" eb="20">
      <t>マタ</t>
    </rPh>
    <rPh sb="21" eb="23">
      <t>メイショウ</t>
    </rPh>
    <rPh sb="24" eb="30">
      <t>シメイ</t>
    </rPh>
    <phoneticPr fontId="2"/>
  </si>
  <si>
    <t>設 計 担 当 者 報 告 書</t>
    <rPh sb="0" eb="3">
      <t>セッケイ</t>
    </rPh>
    <rPh sb="4" eb="9">
      <t>タントウシャ</t>
    </rPh>
    <rPh sb="10" eb="15">
      <t>ホウコクショ</t>
    </rPh>
    <phoneticPr fontId="2"/>
  </si>
  <si>
    <t>１．</t>
    <phoneticPr fontId="2"/>
  </si>
  <si>
    <t>自</t>
    <rPh sb="0" eb="1">
      <t>ジ</t>
    </rPh>
    <phoneticPr fontId="2"/>
  </si>
  <si>
    <t>月</t>
    <rPh sb="0" eb="1">
      <t>ツキ</t>
    </rPh>
    <phoneticPr fontId="2"/>
  </si>
  <si>
    <t>２．</t>
    <phoneticPr fontId="2"/>
  </si>
  <si>
    <t>至</t>
    <rPh sb="0" eb="1">
      <t>イタ</t>
    </rPh>
    <phoneticPr fontId="2"/>
  </si>
  <si>
    <t>３．</t>
    <phoneticPr fontId="2"/>
  </si>
  <si>
    <t>設 計 担 当 者</t>
    <rPh sb="0" eb="3">
      <t>セッケイ</t>
    </rPh>
    <rPh sb="4" eb="9">
      <t>タントウシャ</t>
    </rPh>
    <phoneticPr fontId="2"/>
  </si>
  <si>
    <t>種　　　類</t>
    <rPh sb="0" eb="5">
      <t>シュルイ</t>
    </rPh>
    <phoneticPr fontId="2"/>
  </si>
  <si>
    <t>職　　　　名</t>
    <rPh sb="0" eb="6">
      <t>ショクメイ</t>
    </rPh>
    <phoneticPr fontId="2"/>
  </si>
  <si>
    <t>氏　　　　　　　　名</t>
    <rPh sb="0" eb="10">
      <t>シメイ</t>
    </rPh>
    <phoneticPr fontId="2"/>
  </si>
  <si>
    <t>総　　　括</t>
    <rPh sb="0" eb="5">
      <t>ソウカツ</t>
    </rPh>
    <phoneticPr fontId="2"/>
  </si>
  <si>
    <t>意　　　匠</t>
    <rPh sb="0" eb="5">
      <t>イショウ</t>
    </rPh>
    <phoneticPr fontId="2"/>
  </si>
  <si>
    <t>構　　　造</t>
    <rPh sb="0" eb="5">
      <t>コウゾウ</t>
    </rPh>
    <phoneticPr fontId="2"/>
  </si>
  <si>
    <t>積　　　算</t>
    <rPh sb="0" eb="5">
      <t>セキサン</t>
    </rPh>
    <phoneticPr fontId="2"/>
  </si>
  <si>
    <t>設　　　備</t>
    <rPh sb="0" eb="5">
      <t>セツビ</t>
    </rPh>
    <phoneticPr fontId="2"/>
  </si>
  <si>
    <t>（電　　　気）</t>
    <rPh sb="1" eb="6">
      <t>デンキ</t>
    </rPh>
    <phoneticPr fontId="2"/>
  </si>
  <si>
    <t>（衛　　　生）</t>
    <rPh sb="1" eb="6">
      <t>エイセイ</t>
    </rPh>
    <phoneticPr fontId="2"/>
  </si>
  <si>
    <t>（空　　　調）</t>
    <rPh sb="1" eb="6">
      <t>クウチョウ</t>
    </rPh>
    <phoneticPr fontId="2"/>
  </si>
  <si>
    <t>上記のとおり報告いたします。</t>
    <rPh sb="0" eb="2">
      <t>ジョウキ</t>
    </rPh>
    <rPh sb="6" eb="8">
      <t>ホウコク</t>
    </rPh>
    <phoneticPr fontId="2"/>
  </si>
  <si>
    <t>受　託　者</t>
    <rPh sb="0" eb="5">
      <t>ジュタクシャ</t>
    </rPh>
    <phoneticPr fontId="2"/>
  </si>
  <si>
    <t>｢別紙調査表｣</t>
    <rPh sb="1" eb="3">
      <t>ベッシ</t>
    </rPh>
    <rPh sb="3" eb="6">
      <t>チョウサヒョウ</t>
    </rPh>
    <phoneticPr fontId="2"/>
  </si>
  <si>
    <t>（℡）</t>
    <phoneticPr fontId="2"/>
  </si>
  <si>
    <t>設計図書納期</t>
    <rPh sb="0" eb="2">
      <t>セッケイ</t>
    </rPh>
    <rPh sb="2" eb="4">
      <t>トショ</t>
    </rPh>
    <rPh sb="4" eb="6">
      <t>ノウキ</t>
    </rPh>
    <phoneticPr fontId="2"/>
  </si>
  <si>
    <t>ふりがな</t>
    <phoneticPr fontId="2"/>
  </si>
  <si>
    <t>４．</t>
    <phoneticPr fontId="2"/>
  </si>
  <si>
    <t>受託設計業務の一部を再委託する場合の方法</t>
    <rPh sb="0" eb="2">
      <t>ジュタク</t>
    </rPh>
    <rPh sb="2" eb="4">
      <t>ジュウタクセッケイ</t>
    </rPh>
    <rPh sb="4" eb="6">
      <t>ギョウム</t>
    </rPh>
    <rPh sb="7" eb="9">
      <t>イチブ</t>
    </rPh>
    <rPh sb="10" eb="11">
      <t>サイ</t>
    </rPh>
    <rPh sb="11" eb="13">
      <t>イタク</t>
    </rPh>
    <rPh sb="15" eb="17">
      <t>バアイ</t>
    </rPh>
    <rPh sb="18" eb="20">
      <t>ホウホウ</t>
    </rPh>
    <phoneticPr fontId="2"/>
  </si>
  <si>
    <t>構造計算</t>
    <rPh sb="0" eb="2">
      <t>コウゾウ</t>
    </rPh>
    <rPh sb="2" eb="4">
      <t>ケイサン</t>
    </rPh>
    <phoneticPr fontId="2"/>
  </si>
  <si>
    <t>電気設備</t>
    <rPh sb="0" eb="2">
      <t>デンキ</t>
    </rPh>
    <rPh sb="2" eb="4">
      <t>セツビ</t>
    </rPh>
    <phoneticPr fontId="2"/>
  </si>
  <si>
    <t>給排水衛生設備</t>
    <rPh sb="0" eb="3">
      <t>キュウハイスイ</t>
    </rPh>
    <rPh sb="3" eb="7">
      <t>エイセイセツビ</t>
    </rPh>
    <phoneticPr fontId="2"/>
  </si>
  <si>
    <t>空気調和設備</t>
    <rPh sb="0" eb="2">
      <t>クウキ</t>
    </rPh>
    <rPh sb="2" eb="4">
      <t>チョウワ</t>
    </rPh>
    <rPh sb="4" eb="6">
      <t>セツビ</t>
    </rPh>
    <phoneticPr fontId="2"/>
  </si>
  <si>
    <t>５．</t>
    <phoneticPr fontId="2"/>
  </si>
  <si>
    <t>摘要(希望意見)</t>
    <rPh sb="0" eb="2">
      <t>テキヨウ</t>
    </rPh>
    <rPh sb="3" eb="5">
      <t>キボウ</t>
    </rPh>
    <rPh sb="5" eb="7">
      <t>イケン</t>
    </rPh>
    <phoneticPr fontId="2"/>
  </si>
  <si>
    <t>　</t>
    <phoneticPr fontId="2"/>
  </si>
  <si>
    <r>
      <t>(A4</t>
    </r>
    <r>
      <rPr>
        <sz val="11"/>
        <rFont val="ＭＳ 明朝"/>
        <family val="1"/>
        <charset val="128"/>
      </rPr>
      <t>判ファイル</t>
    </r>
    <r>
      <rPr>
        <sz val="11"/>
        <rFont val="Times New Roman"/>
        <family val="1"/>
      </rPr>
      <t>)</t>
    </r>
    <rPh sb="3" eb="4">
      <t>バン</t>
    </rPh>
    <phoneticPr fontId="1"/>
  </si>
  <si>
    <t>(原図を製本)</t>
    <rPh sb="1" eb="3">
      <t>ゲンズ</t>
    </rPh>
    <phoneticPr fontId="1"/>
  </si>
  <si>
    <t>(縮小二つ折製本)</t>
    <rPh sb="3" eb="4">
      <t>ニ</t>
    </rPh>
    <phoneticPr fontId="1"/>
  </si>
  <si>
    <t>数量</t>
    <rPh sb="0" eb="2">
      <t>スウリョウ</t>
    </rPh>
    <phoneticPr fontId="2"/>
  </si>
  <si>
    <t>○設計成果品（チューブファイル又は、リングファイル綴）・・・１部</t>
    <rPh sb="1" eb="3">
      <t>セッケイ</t>
    </rPh>
    <rPh sb="3" eb="5">
      <t>セイカ</t>
    </rPh>
    <rPh sb="5" eb="6">
      <t>ヒン</t>
    </rPh>
    <rPh sb="15" eb="16">
      <t>マタ</t>
    </rPh>
    <rPh sb="25" eb="26">
      <t>ト</t>
    </rPh>
    <rPh sb="31" eb="32">
      <t>ブ</t>
    </rPh>
    <phoneticPr fontId="22"/>
  </si>
  <si>
    <t>　　※建築、外構、電気、機械ごとに別綴（Ａ４版）</t>
    <rPh sb="22" eb="23">
      <t>バン</t>
    </rPh>
    <phoneticPr fontId="22"/>
  </si>
  <si>
    <t>●設計成果品の作成にあたっての注意点</t>
    <rPh sb="1" eb="3">
      <t>セッケイ</t>
    </rPh>
    <rPh sb="3" eb="5">
      <t>セイカ</t>
    </rPh>
    <rPh sb="5" eb="6">
      <t>ヒン</t>
    </rPh>
    <rPh sb="7" eb="9">
      <t>サクセイ</t>
    </rPh>
    <rPh sb="15" eb="18">
      <t>チュウイテン</t>
    </rPh>
    <phoneticPr fontId="22"/>
  </si>
  <si>
    <t>設計図面、各種積算、各種計算は、それぞれ担当者、監査者を記入し、押印する。</t>
    <rPh sb="2" eb="4">
      <t>ズメン</t>
    </rPh>
    <rPh sb="5" eb="7">
      <t>カクシュ</t>
    </rPh>
    <rPh sb="7" eb="9">
      <t>セキサン</t>
    </rPh>
    <rPh sb="10" eb="12">
      <t>カクシュ</t>
    </rPh>
    <rPh sb="12" eb="14">
      <t>ケイサン</t>
    </rPh>
    <rPh sb="26" eb="27">
      <t>シャ</t>
    </rPh>
    <rPh sb="28" eb="30">
      <t>キニュウ</t>
    </rPh>
    <rPh sb="32" eb="34">
      <t>オウイン</t>
    </rPh>
    <phoneticPr fontId="22"/>
  </si>
  <si>
    <t>・数量積算、単価積算</t>
    <rPh sb="1" eb="3">
      <t>スウリョウ</t>
    </rPh>
    <rPh sb="3" eb="5">
      <t>セキサン</t>
    </rPh>
    <rPh sb="6" eb="8">
      <t>タンカ</t>
    </rPh>
    <rPh sb="8" eb="10">
      <t>セキサン</t>
    </rPh>
    <phoneticPr fontId="22"/>
  </si>
  <si>
    <t>・計算根拠は、資料を添付する。･･･本の名称、ページをコピー添付。</t>
    <rPh sb="10" eb="12">
      <t>テンプ</t>
    </rPh>
    <rPh sb="30" eb="32">
      <t>テンプ</t>
    </rPh>
    <phoneticPr fontId="22"/>
  </si>
  <si>
    <t>　できるだけ、もとの式を書いた上で、計算値を代入する。</t>
    <phoneticPr fontId="22"/>
  </si>
  <si>
    <t>数量元拾い等、手書きの設計書類は全てPDF形式で提出すること。</t>
    <rPh sb="16" eb="17">
      <t>スベ</t>
    </rPh>
    <phoneticPr fontId="22"/>
  </si>
  <si>
    <t>市　　長</t>
    <rPh sb="0" eb="1">
      <t>シ</t>
    </rPh>
    <rPh sb="3" eb="4">
      <t>チョウ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</si>
  <si>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</si>
  <si>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課　　　長</t>
    <rPh sb="0" eb="5">
      <t>カチョウ</t>
    </rPh>
    <phoneticPr fontId="2"/>
  </si>
  <si>
    <t>課長補佐</t>
    <rPh sb="0" eb="2">
      <t>カチョウ</t>
    </rPh>
    <rPh sb="2" eb="4">
      <t>ホサ</t>
    </rPh>
    <phoneticPr fontId="2"/>
  </si>
  <si>
    <t>係</t>
    <rPh sb="0" eb="1">
      <t>カカリ</t>
    </rPh>
    <phoneticPr fontId="2"/>
  </si>
  <si>
    <t>係　　　長</t>
    <rPh sb="0" eb="5">
      <t>カカリチョウ</t>
    </rPh>
    <phoneticPr fontId="2"/>
  </si>
  <si>
    <r>
      <t>業　</t>
    </r>
    <r>
      <rPr>
        <b/>
        <sz val="18"/>
        <rFont val="ＭＳ Ｐゴシック"/>
        <family val="3"/>
        <charset val="128"/>
      </rPr>
      <t>　務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委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託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納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入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検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査　</t>
    </r>
    <r>
      <rPr>
        <b/>
        <sz val="18"/>
        <rFont val="Lucida Console"/>
        <family val="3"/>
      </rPr>
      <t xml:space="preserve"> </t>
    </r>
    <r>
      <rPr>
        <b/>
        <sz val="18"/>
        <rFont val="ＭＳ Ｐゴシック"/>
        <family val="3"/>
        <charset val="128"/>
      </rPr>
      <t>書</t>
    </r>
    <rPh sb="0" eb="1">
      <t>ギョウ</t>
    </rPh>
    <rPh sb="3" eb="4">
      <t>ツトム</t>
    </rPh>
    <rPh sb="6" eb="7">
      <t>イ</t>
    </rPh>
    <rPh sb="9" eb="10">
      <t>コトヅケ</t>
    </rPh>
    <rPh sb="12" eb="13">
      <t>オサム</t>
    </rPh>
    <rPh sb="15" eb="16">
      <t>イリ</t>
    </rPh>
    <rPh sb="18" eb="19">
      <t>ケン</t>
    </rPh>
    <rPh sb="21" eb="22">
      <t>サ</t>
    </rPh>
    <rPh sb="24" eb="25">
      <t>ショ</t>
    </rPh>
    <phoneticPr fontId="2"/>
  </si>
  <si>
    <t>号</t>
    <rPh sb="0" eb="1">
      <t>ゴウ</t>
    </rPh>
    <phoneticPr fontId="2"/>
  </si>
  <si>
    <t>1.</t>
    <phoneticPr fontId="2"/>
  </si>
  <si>
    <t>委託件名</t>
    <rPh sb="0" eb="2">
      <t>イタク</t>
    </rPh>
    <rPh sb="2" eb="4">
      <t>ケンメイ</t>
    </rPh>
    <phoneticPr fontId="2"/>
  </si>
  <si>
    <t>2.</t>
  </si>
  <si>
    <t>委託場所</t>
    <rPh sb="0" eb="2">
      <t>イタク</t>
    </rPh>
    <rPh sb="2" eb="4">
      <t>バショ</t>
    </rPh>
    <phoneticPr fontId="2"/>
  </si>
  <si>
    <t>3.</t>
  </si>
  <si>
    <t>納入場所</t>
    <rPh sb="0" eb="2">
      <t>ノウニュウ</t>
    </rPh>
    <rPh sb="2" eb="4">
      <t>バショ</t>
    </rPh>
    <phoneticPr fontId="2"/>
  </si>
  <si>
    <t>4.</t>
  </si>
  <si>
    <t>業者名</t>
    <rPh sb="0" eb="2">
      <t>ギョウシャ</t>
    </rPh>
    <rPh sb="2" eb="3">
      <t>メイ</t>
    </rPh>
    <phoneticPr fontId="2"/>
  </si>
  <si>
    <t>5.</t>
  </si>
  <si>
    <t>金額</t>
    <rPh sb="0" eb="2">
      <t>キンガク</t>
    </rPh>
    <phoneticPr fontId="2"/>
  </si>
  <si>
    <t>6.</t>
  </si>
  <si>
    <t>契約年月日</t>
    <rPh sb="0" eb="2">
      <t>ケイヤク</t>
    </rPh>
    <rPh sb="2" eb="5">
      <t>ネンガッピ</t>
    </rPh>
    <phoneticPr fontId="2"/>
  </si>
  <si>
    <t>7.</t>
  </si>
  <si>
    <t>納入期限</t>
    <rPh sb="0" eb="2">
      <t>ノウニュウ</t>
    </rPh>
    <rPh sb="2" eb="4">
      <t>キゲン</t>
    </rPh>
    <phoneticPr fontId="2"/>
  </si>
  <si>
    <t>8.</t>
  </si>
  <si>
    <t>完納年月日</t>
    <rPh sb="0" eb="2">
      <t>カンノウ</t>
    </rPh>
    <rPh sb="2" eb="5">
      <t>ネンガッピ</t>
    </rPh>
    <phoneticPr fontId="2"/>
  </si>
  <si>
    <t>教</t>
    <rPh sb="0" eb="1">
      <t>キョウ</t>
    </rPh>
    <phoneticPr fontId="2"/>
  </si>
  <si>
    <t>教育施設課</t>
    <rPh sb="0" eb="2">
      <t>キョウイク</t>
    </rPh>
    <rPh sb="2" eb="4">
      <t>シセツ</t>
    </rPh>
    <rPh sb="4" eb="5">
      <t>カ</t>
    </rPh>
    <phoneticPr fontId="2"/>
  </si>
  <si>
    <t>係　　　長</t>
    <rPh sb="0" eb="1">
      <t>カカリ</t>
    </rPh>
    <rPh sb="4" eb="5">
      <t>チョウ</t>
    </rPh>
    <phoneticPr fontId="2"/>
  </si>
  <si>
    <t>各種様式自動入力表</t>
    <rPh sb="0" eb="2">
      <t>カクシュ</t>
    </rPh>
    <rPh sb="2" eb="4">
      <t>ヨウシキ</t>
    </rPh>
    <rPh sb="4" eb="6">
      <t>ジドウ</t>
    </rPh>
    <rPh sb="6" eb="8">
      <t>ニュウリョク</t>
    </rPh>
    <rPh sb="8" eb="9">
      <t>ヒョウ</t>
    </rPh>
    <phoneticPr fontId="2"/>
  </si>
  <si>
    <t>記入事項</t>
    <rPh sb="0" eb="2">
      <t>キニュウ</t>
    </rPh>
    <rPh sb="2" eb="4">
      <t>ジコウ</t>
    </rPh>
    <phoneticPr fontId="2"/>
  </si>
  <si>
    <t>当初</t>
    <rPh sb="0" eb="2">
      <t>トウショ</t>
    </rPh>
    <phoneticPr fontId="2"/>
  </si>
  <si>
    <t>発注課名</t>
    <rPh sb="0" eb="2">
      <t>ハッチュウ</t>
    </rPh>
    <rPh sb="2" eb="4">
      <t>カメイ</t>
    </rPh>
    <phoneticPr fontId="2"/>
  </si>
  <si>
    <t>(係名)</t>
    <rPh sb="1" eb="2">
      <t>カカ</t>
    </rPh>
    <rPh sb="2" eb="3">
      <t>メイ</t>
    </rPh>
    <phoneticPr fontId="2"/>
  </si>
  <si>
    <t>2.</t>
    <phoneticPr fontId="2"/>
  </si>
  <si>
    <t>年度</t>
    <rPh sb="0" eb="1">
      <t>ネン</t>
    </rPh>
    <rPh sb="1" eb="2">
      <t>ド</t>
    </rPh>
    <phoneticPr fontId="2"/>
  </si>
  <si>
    <t>教施</t>
    <rPh sb="0" eb="1">
      <t>キョウ</t>
    </rPh>
    <rPh sb="1" eb="2">
      <t>シ</t>
    </rPh>
    <phoneticPr fontId="2"/>
  </si>
  <si>
    <t>第</t>
    <rPh sb="0" eb="1">
      <t>ダイ</t>
    </rPh>
    <phoneticPr fontId="2"/>
  </si>
  <si>
    <t>3.</t>
    <phoneticPr fontId="2"/>
  </si>
  <si>
    <t>4.</t>
    <phoneticPr fontId="2"/>
  </si>
  <si>
    <t>八代市</t>
    <rPh sb="0" eb="3">
      <t>ヤツシロシ</t>
    </rPh>
    <phoneticPr fontId="2"/>
  </si>
  <si>
    <t>5.</t>
    <phoneticPr fontId="2"/>
  </si>
  <si>
    <t>　商号</t>
    <rPh sb="1" eb="3">
      <t>ショウゴウ</t>
    </rPh>
    <phoneticPr fontId="2"/>
  </si>
  <si>
    <t>(JV代表者)</t>
    <rPh sb="3" eb="6">
      <t>ダイヒョウシャ</t>
    </rPh>
    <phoneticPr fontId="2"/>
  </si>
  <si>
    <t>　氏名</t>
    <rPh sb="1" eb="3">
      <t>シメイ</t>
    </rPh>
    <phoneticPr fontId="2"/>
  </si>
  <si>
    <t>契約金額</t>
    <rPh sb="0" eb="2">
      <t>ケイヤク</t>
    </rPh>
    <rPh sb="2" eb="4">
      <t>キンガク</t>
    </rPh>
    <phoneticPr fontId="2"/>
  </si>
  <si>
    <t>契約日</t>
    <rPh sb="0" eb="3">
      <t>ケイヤクビ</t>
    </rPh>
    <phoneticPr fontId="2"/>
  </si>
  <si>
    <t>月</t>
    <rPh sb="0" eb="1">
      <t>ガツ</t>
    </rPh>
    <phoneticPr fontId="2"/>
  </si>
  <si>
    <t>9.</t>
    <phoneticPr fontId="2"/>
  </si>
  <si>
    <t>主任監督員</t>
    <rPh sb="0" eb="2">
      <t>シュニン</t>
    </rPh>
    <rPh sb="2" eb="5">
      <t>カントクイン</t>
    </rPh>
    <phoneticPr fontId="2"/>
  </si>
  <si>
    <t>10.</t>
    <phoneticPr fontId="2"/>
  </si>
  <si>
    <t>工事監理</t>
    <rPh sb="0" eb="2">
      <t>コウジ</t>
    </rPh>
    <rPh sb="2" eb="4">
      <t>カンリ</t>
    </rPh>
    <phoneticPr fontId="2"/>
  </si>
  <si>
    <t>　住所</t>
    <phoneticPr fontId="2"/>
  </si>
  <si>
    <t>　担当者</t>
    <rPh sb="1" eb="4">
      <t>タントウシャ</t>
    </rPh>
    <phoneticPr fontId="2"/>
  </si>
  <si>
    <t>　監理者</t>
    <rPh sb="1" eb="3">
      <t>カンリ</t>
    </rPh>
    <rPh sb="3" eb="4">
      <t>シャ</t>
    </rPh>
    <phoneticPr fontId="2"/>
  </si>
  <si>
    <t>　各シートを確認して、印刷してください。</t>
    <rPh sb="1" eb="2">
      <t>カク</t>
    </rPh>
    <rPh sb="6" eb="8">
      <t>カクニン</t>
    </rPh>
    <rPh sb="11" eb="13">
      <t>インサツ</t>
    </rPh>
    <phoneticPr fontId="2"/>
  </si>
  <si>
    <t>入力シート用リスト</t>
    <rPh sb="0" eb="2">
      <t>ニュウリョク</t>
    </rPh>
    <rPh sb="5" eb="6">
      <t>ヨウ</t>
    </rPh>
    <phoneticPr fontId="2"/>
  </si>
  <si>
    <t>課名</t>
    <rPh sb="0" eb="2">
      <t>カメイ</t>
    </rPh>
    <phoneticPr fontId="2"/>
  </si>
  <si>
    <t>←ココは空白</t>
    <rPh sb="4" eb="6">
      <t>クウハク</t>
    </rPh>
    <phoneticPr fontId="2"/>
  </si>
  <si>
    <t>工番</t>
    <rPh sb="0" eb="1">
      <t>コウ</t>
    </rPh>
    <rPh sb="1" eb="2">
      <t>バン</t>
    </rPh>
    <phoneticPr fontId="2"/>
  </si>
  <si>
    <t>①</t>
    <phoneticPr fontId="2"/>
  </si>
  <si>
    <t>係名</t>
    <rPh sb="0" eb="1">
      <t>カカリ</t>
    </rPh>
    <rPh sb="1" eb="2">
      <t>メイ</t>
    </rPh>
    <phoneticPr fontId="2"/>
  </si>
  <si>
    <t>建築係</t>
    <rPh sb="0" eb="2">
      <t>ケンチク</t>
    </rPh>
    <rPh sb="2" eb="3">
      <t>カカリ</t>
    </rPh>
    <phoneticPr fontId="2"/>
  </si>
  <si>
    <t>②</t>
    <phoneticPr fontId="2"/>
  </si>
  <si>
    <t>設備係</t>
    <rPh sb="0" eb="2">
      <t>セツビ</t>
    </rPh>
    <rPh sb="2" eb="3">
      <t>カカリ</t>
    </rPh>
    <phoneticPr fontId="2"/>
  </si>
  <si>
    <t>修</t>
    <rPh sb="0" eb="1">
      <t>オサム</t>
    </rPh>
    <phoneticPr fontId="2"/>
  </si>
  <si>
    <t>学校給食係</t>
    <rPh sb="0" eb="2">
      <t>ガッコウ</t>
    </rPh>
    <rPh sb="2" eb="4">
      <t>キュウショク</t>
    </rPh>
    <rPh sb="4" eb="5">
      <t>カカリ</t>
    </rPh>
    <phoneticPr fontId="2"/>
  </si>
  <si>
    <t>依工</t>
    <rPh sb="0" eb="1">
      <t>ヤスシ</t>
    </rPh>
    <rPh sb="1" eb="2">
      <t>コウ</t>
    </rPh>
    <phoneticPr fontId="2"/>
  </si>
  <si>
    <t>依修</t>
    <rPh sb="0" eb="1">
      <t>ヤスシ</t>
    </rPh>
    <rPh sb="1" eb="2">
      <t>オサム</t>
    </rPh>
    <phoneticPr fontId="2"/>
  </si>
  <si>
    <t>委</t>
    <rPh sb="0" eb="1">
      <t>イ</t>
    </rPh>
    <phoneticPr fontId="2"/>
  </si>
  <si>
    <t>円</t>
    <rPh sb="0" eb="1">
      <t>エン</t>
    </rPh>
    <phoneticPr fontId="2"/>
  </si>
  <si>
    <t>（委託料）</t>
    <rPh sb="1" eb="3">
      <t>イタク</t>
    </rPh>
    <rPh sb="3" eb="4">
      <t>リョウ</t>
    </rPh>
    <phoneticPr fontId="2"/>
  </si>
  <si>
    <t>至</t>
    <rPh sb="0" eb="1">
      <t>イタル</t>
    </rPh>
    <phoneticPr fontId="2"/>
  </si>
  <si>
    <t>月</t>
    <rPh sb="0" eb="1">
      <t>ゲツ</t>
    </rPh>
    <phoneticPr fontId="2"/>
  </si>
  <si>
    <t>完了届</t>
    <rPh sb="0" eb="2">
      <t>カンリョウ</t>
    </rPh>
    <rPh sb="2" eb="3">
      <t>トド</t>
    </rPh>
    <phoneticPr fontId="2"/>
  </si>
  <si>
    <t>㊞</t>
    <phoneticPr fontId="2"/>
  </si>
  <si>
    <t>受託者住所</t>
    <rPh sb="0" eb="2">
      <t>ジュタク</t>
    </rPh>
    <rPh sb="2" eb="3">
      <t>シャ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</si>
  <si>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</si>
  <si>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住　　　　所</t>
    <rPh sb="0" eb="1">
      <t>ジュウ</t>
    </rPh>
    <rPh sb="5" eb="6">
      <t>ジョ</t>
    </rPh>
    <phoneticPr fontId="2"/>
  </si>
  <si>
    <t>氏　　　　名</t>
    <rPh sb="0" eb="1">
      <t>シ</t>
    </rPh>
    <rPh sb="5" eb="6">
      <t>メイ</t>
    </rPh>
    <phoneticPr fontId="2"/>
  </si>
  <si>
    <t>委託期間　自</t>
    <rPh sb="0" eb="2">
      <t>イタク</t>
    </rPh>
    <rPh sb="2" eb="4">
      <t>キカン</t>
    </rPh>
    <rPh sb="5" eb="6">
      <t>ジ</t>
    </rPh>
    <phoneticPr fontId="2"/>
  </si>
  <si>
    <t>　　　　　至</t>
    <rPh sb="5" eb="6">
      <t>イタル</t>
    </rPh>
    <phoneticPr fontId="2"/>
  </si>
  <si>
    <t>住　所</t>
    <rPh sb="0" eb="1">
      <t>ジュウ</t>
    </rPh>
    <rPh sb="2" eb="3">
      <t>ジョ</t>
    </rPh>
    <phoneticPr fontId="2"/>
  </si>
  <si>
    <t>氏　名</t>
    <rPh sb="0" eb="1">
      <t>シ</t>
    </rPh>
    <rPh sb="2" eb="3">
      <t>メイ</t>
    </rPh>
    <phoneticPr fontId="2"/>
  </si>
  <si>
    <t>再　委　託　届</t>
    <rPh sb="0" eb="1">
      <t>サイ</t>
    </rPh>
    <rPh sb="2" eb="5">
      <t>イタク</t>
    </rPh>
    <rPh sb="6" eb="7">
      <t>トド</t>
    </rPh>
    <phoneticPr fontId="2"/>
  </si>
  <si>
    <t>２．</t>
    <phoneticPr fontId="2"/>
  </si>
  <si>
    <t>再委託の種類</t>
    <rPh sb="0" eb="1">
      <t>サイ</t>
    </rPh>
    <rPh sb="1" eb="3">
      <t>イタク</t>
    </rPh>
    <rPh sb="4" eb="6">
      <t>シュルイ</t>
    </rPh>
    <phoneticPr fontId="2"/>
  </si>
  <si>
    <t>　　　　意匠　　　構造　　　積算　　　設備（　電気　衛生　空調　）</t>
    <rPh sb="4" eb="6">
      <t>イショウ</t>
    </rPh>
    <rPh sb="9" eb="11">
      <t>コウゾウ</t>
    </rPh>
    <rPh sb="14" eb="16">
      <t>セキサン</t>
    </rPh>
    <rPh sb="19" eb="21">
      <t>セツビ</t>
    </rPh>
    <rPh sb="23" eb="25">
      <t>デンキ</t>
    </rPh>
    <rPh sb="26" eb="28">
      <t>エイセイ</t>
    </rPh>
    <rPh sb="29" eb="31">
      <t>クウチョウ</t>
    </rPh>
    <phoneticPr fontId="2"/>
  </si>
  <si>
    <t>設計の種類</t>
    <rPh sb="0" eb="2">
      <t>セッケイ</t>
    </rPh>
    <rPh sb="3" eb="5">
      <t>シュルイ</t>
    </rPh>
    <phoneticPr fontId="2"/>
  </si>
  <si>
    <t>担 当 者 職 名</t>
    <rPh sb="0" eb="5">
      <t>タントウシャ</t>
    </rPh>
    <rPh sb="6" eb="9">
      <t>ショクメイ</t>
    </rPh>
    <phoneticPr fontId="2"/>
  </si>
  <si>
    <t>担　当　者　氏　名</t>
    <rPh sb="0" eb="5">
      <t>タントウシャ</t>
    </rPh>
    <rPh sb="6" eb="9">
      <t>シメイ</t>
    </rPh>
    <phoneticPr fontId="2"/>
  </si>
  <si>
    <t>上記のとおり再委託に付したので、お届けいたします。</t>
    <rPh sb="0" eb="2">
      <t>ジョウキ</t>
    </rPh>
    <rPh sb="6" eb="7">
      <t>サイ</t>
    </rPh>
    <rPh sb="7" eb="9">
      <t>イタク</t>
    </rPh>
    <rPh sb="10" eb="11">
      <t>フ</t>
    </rPh>
    <rPh sb="16" eb="18">
      <t>オトド</t>
    </rPh>
    <phoneticPr fontId="2"/>
  </si>
  <si>
    <t>３．</t>
    <phoneticPr fontId="2"/>
  </si>
  <si>
    <t>㊞</t>
    <phoneticPr fontId="2"/>
  </si>
  <si>
    <t>４．</t>
    <phoneticPr fontId="2"/>
  </si>
  <si>
    <t>５．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</si>
  <si>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</si>
  <si>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㊞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</si>
  <si>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</si>
  <si>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所</t>
    <phoneticPr fontId="1"/>
  </si>
  <si>
    <t>氏　　　　名</t>
    <rPh sb="0" eb="1">
      <t>シ</t>
    </rPh>
    <rPh sb="5" eb="6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</si>
  <si>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</si>
  <si>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</si>
  <si>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</si>
  <si>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9.</t>
  </si>
  <si>
    <t>完 納 確 認 者</t>
    <rPh sb="0" eb="3">
      <t>カンノウ</t>
    </rPh>
    <rPh sb="4" eb="7">
      <t>カクニン</t>
    </rPh>
    <rPh sb="8" eb="9">
      <t>シャ</t>
    </rPh>
    <phoneticPr fontId="2"/>
  </si>
  <si>
    <t>日　まで</t>
    <rPh sb="0" eb="1">
      <t>ニチ</t>
    </rPh>
    <phoneticPr fontId="2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</si>
  <si>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</si>
  <si>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チョウ</t>
    </rPh>
    <phoneticPr fontId="1"/>
  </si>
  <si>
    <t>契約検査課</t>
    <rPh sb="0" eb="2">
      <t>ケイヤク</t>
    </rPh>
    <rPh sb="2" eb="3">
      <t>ケン</t>
    </rPh>
    <rPh sb="3" eb="4">
      <t>ジャ</t>
    </rPh>
    <rPh sb="4" eb="5">
      <t>カ</t>
    </rPh>
    <phoneticPr fontId="2"/>
  </si>
  <si>
    <t>6.</t>
    <phoneticPr fontId="2"/>
  </si>
  <si>
    <t>7.</t>
    <phoneticPr fontId="2"/>
  </si>
  <si>
    <t>　実施完了日</t>
    <rPh sb="1" eb="3">
      <t>ジッシ</t>
    </rPh>
    <rPh sb="3" eb="5">
      <t>カンリョウ</t>
    </rPh>
    <rPh sb="5" eb="6">
      <t>ニチ</t>
    </rPh>
    <phoneticPr fontId="2"/>
  </si>
  <si>
    <t>　届出日</t>
    <rPh sb="1" eb="3">
      <t>トドケデ</t>
    </rPh>
    <rPh sb="3" eb="4">
      <t>ビ</t>
    </rPh>
    <phoneticPr fontId="2"/>
  </si>
  <si>
    <t>※シートによっては日付等を記入する箇所があります。</t>
    <rPh sb="9" eb="11">
      <t>ヒヅケ</t>
    </rPh>
    <rPh sb="11" eb="12">
      <t>トウ</t>
    </rPh>
    <rPh sb="13" eb="15">
      <t>キニュウ</t>
    </rPh>
    <rPh sb="17" eb="19">
      <t>カショ</t>
    </rPh>
    <phoneticPr fontId="2"/>
  </si>
  <si>
    <t>完納確認者</t>
    <rPh sb="0" eb="2">
      <t>カンノウ</t>
    </rPh>
    <rPh sb="2" eb="4">
      <t>カクニン</t>
    </rPh>
    <rPh sb="4" eb="5">
      <t>シャ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</si>
  <si>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</si>
  <si>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教政</t>
    <rPh sb="0" eb="1">
      <t>キョウ</t>
    </rPh>
    <rPh sb="1" eb="2">
      <t>セイ</t>
    </rPh>
    <phoneticPr fontId="2"/>
  </si>
  <si>
    <t>あて先）八 代 市 長　　　　</t>
    <rPh sb="2" eb="3">
      <t>サキ</t>
    </rPh>
    <rPh sb="4" eb="5">
      <t>ハチ</t>
    </rPh>
    <rPh sb="6" eb="7">
      <t>ダイ</t>
    </rPh>
    <rPh sb="8" eb="9">
      <t>シ</t>
    </rPh>
    <rPh sb="10" eb="11">
      <t>チョウ</t>
    </rPh>
    <phoneticPr fontId="2"/>
  </si>
  <si>
    <t>あて先）八 代 市 長</t>
    <rPh sb="2" eb="3">
      <t>サキ</t>
    </rPh>
    <rPh sb="4" eb="11">
      <t>ヤツシロシチョウ</t>
    </rPh>
    <phoneticPr fontId="2"/>
  </si>
  <si>
    <t>あて先）八 代 市 長　　　</t>
    <rPh sb="2" eb="3">
      <t>サキ</t>
    </rPh>
    <rPh sb="4" eb="5">
      <t>ハチ</t>
    </rPh>
    <rPh sb="6" eb="7">
      <t>ダイ</t>
    </rPh>
    <rPh sb="8" eb="9">
      <t>シ</t>
    </rPh>
    <rPh sb="10" eb="11">
      <t>チョウ</t>
    </rPh>
    <phoneticPr fontId="2"/>
  </si>
  <si>
    <t>あて先）八 代 市 長　　</t>
    <rPh sb="2" eb="3">
      <t>サキ</t>
    </rPh>
    <phoneticPr fontId="1"/>
  </si>
  <si>
    <t>営繕課</t>
    <rPh sb="0" eb="2">
      <t>エイゼン</t>
    </rPh>
    <rPh sb="2" eb="3">
      <t>カ</t>
    </rPh>
    <phoneticPr fontId="2"/>
  </si>
  <si>
    <t>営</t>
    <rPh sb="0" eb="1">
      <t>エイ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</si>
  <si>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</si>
  <si>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1"/>
  </si>
  <si>
    <t>八代市</t>
    <rPh sb="0" eb="3">
      <t>ヤツシロシ</t>
    </rPh>
    <phoneticPr fontId="2"/>
  </si>
  <si>
    <t>町</t>
    <rPh sb="0" eb="1">
      <t>マチ</t>
    </rPh>
    <phoneticPr fontId="2"/>
  </si>
  <si>
    <t>契約年月日</t>
    <rPh sb="0" eb="2">
      <t>ケイヤク</t>
    </rPh>
    <rPh sb="2" eb="3">
      <t>ネン</t>
    </rPh>
    <rPh sb="3" eb="5">
      <t>ツキヒ</t>
    </rPh>
    <phoneticPr fontId="2"/>
  </si>
  <si>
    <t>令和</t>
    <rPh sb="0" eb="2">
      <t>レイワ</t>
    </rPh>
    <phoneticPr fontId="43"/>
  </si>
  <si>
    <t>から</t>
    <phoneticPr fontId="2"/>
  </si>
  <si>
    <t>まで</t>
    <phoneticPr fontId="2"/>
  </si>
  <si>
    <t>（あて先）</t>
    <rPh sb="3" eb="4">
      <t>サキ</t>
    </rPh>
    <phoneticPr fontId="2"/>
  </si>
  <si>
    <t>八代市長</t>
    <rPh sb="0" eb="4">
      <t>ヤツシロシチョウ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</si>
  <si>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</si>
  <si>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</si>
  <si>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着　　　　　手　　　　　届</t>
    <rPh sb="0" eb="1">
      <t>チャク</t>
    </rPh>
    <rPh sb="6" eb="7">
      <t>シュ</t>
    </rPh>
    <rPh sb="12" eb="13">
      <t>トドケ</t>
    </rPh>
    <phoneticPr fontId="2"/>
  </si>
  <si>
    <t>履行期間</t>
    <rPh sb="0" eb="2">
      <t>リコウ</t>
    </rPh>
    <rPh sb="2" eb="4">
      <t>キカン</t>
    </rPh>
    <phoneticPr fontId="2"/>
  </si>
  <si>
    <t>着手年月日</t>
    <rPh sb="0" eb="1">
      <t>チャク</t>
    </rPh>
    <rPh sb="1" eb="2">
      <t>シュ</t>
    </rPh>
    <rPh sb="2" eb="3">
      <t>ネン</t>
    </rPh>
    <rPh sb="3" eb="5">
      <t>ツキヒ</t>
    </rPh>
    <phoneticPr fontId="2"/>
  </si>
  <si>
    <t>上記のとおり着手しましたので届けます。</t>
    <rPh sb="0" eb="2">
      <t>ジョウキ</t>
    </rPh>
    <rPh sb="6" eb="7">
      <t>チャク</t>
    </rPh>
    <rPh sb="7" eb="8">
      <t>シュ</t>
    </rPh>
    <rPh sb="14" eb="15">
      <t>トド</t>
    </rPh>
    <phoneticPr fontId="2"/>
  </si>
  <si>
    <t>着手届</t>
    <rPh sb="0" eb="2">
      <t>チャクシュ</t>
    </rPh>
    <rPh sb="2" eb="3">
      <t>トド</t>
    </rPh>
    <phoneticPr fontId="2"/>
  </si>
  <si>
    <t>　着手日</t>
    <rPh sb="1" eb="3">
      <t>チャクシュ</t>
    </rPh>
    <rPh sb="3" eb="4">
      <t>ビ</t>
    </rPh>
    <phoneticPr fontId="2"/>
  </si>
  <si>
    <t>※決裁欄の変更</t>
    <rPh sb="1" eb="3">
      <t>ケッサイ</t>
    </rPh>
    <rPh sb="3" eb="4">
      <t>ラン</t>
    </rPh>
    <rPh sb="5" eb="7">
      <t>ヘンコウ</t>
    </rPh>
    <phoneticPr fontId="2"/>
  </si>
  <si>
    <r>
      <t>審議員⇔</t>
    </r>
    <r>
      <rPr>
        <b/>
        <sz val="10"/>
        <rFont val="ＭＳ ゴシック"/>
        <family val="3"/>
        <charset val="128"/>
      </rPr>
      <t>課長補佐</t>
    </r>
    <r>
      <rPr>
        <sz val="10"/>
        <rFont val="ＭＳ ゴシック"/>
        <family val="3"/>
        <charset val="128"/>
      </rPr>
      <t>⇔主幹</t>
    </r>
    <rPh sb="0" eb="3">
      <t>シンギイン</t>
    </rPh>
    <rPh sb="4" eb="6">
      <t>カチョウ</t>
    </rPh>
    <rPh sb="6" eb="8">
      <t>ホサ</t>
    </rPh>
    <rPh sb="9" eb="11">
      <t>シュカン</t>
    </rPh>
    <phoneticPr fontId="2"/>
  </si>
  <si>
    <t>審議員</t>
    <rPh sb="0" eb="3">
      <t>シンギイン</t>
    </rPh>
    <phoneticPr fontId="2"/>
  </si>
  <si>
    <t>【職名】</t>
    <rPh sb="1" eb="3">
      <t>ショクメイ</t>
    </rPh>
    <phoneticPr fontId="2"/>
  </si>
  <si>
    <t>主幹</t>
    <rPh sb="0" eb="2">
      <t>シュカン</t>
    </rPh>
    <phoneticPr fontId="2"/>
  </si>
  <si>
    <t>変更後</t>
    <rPh sb="0" eb="2">
      <t>ヘンコウ</t>
    </rPh>
    <rPh sb="2" eb="3">
      <t>ゴ</t>
    </rPh>
    <phoneticPr fontId="2"/>
  </si>
  <si>
    <t>完　　　　　了　　　　　届</t>
    <rPh sb="0" eb="1">
      <t>カン</t>
    </rPh>
    <rPh sb="6" eb="7">
      <t>リョウ</t>
    </rPh>
    <rPh sb="12" eb="13">
      <t>トドケ</t>
    </rPh>
    <phoneticPr fontId="2"/>
  </si>
  <si>
    <t>委　　託　　料</t>
    <rPh sb="0" eb="1">
      <t>イ</t>
    </rPh>
    <rPh sb="3" eb="4">
      <t>タク</t>
    </rPh>
    <rPh sb="6" eb="7">
      <t>リョウ</t>
    </rPh>
    <phoneticPr fontId="2"/>
  </si>
  <si>
    <t>実施完了日</t>
    <rPh sb="0" eb="2">
      <t>ジッシ</t>
    </rPh>
    <rPh sb="2" eb="5">
      <t>カンリョウビ</t>
    </rPh>
    <phoneticPr fontId="2"/>
  </si>
  <si>
    <t>上記のとおり完了しましたので届けます。</t>
    <rPh sb="0" eb="2">
      <t>ジョウキ</t>
    </rPh>
    <rPh sb="6" eb="8">
      <t>カンリョウ</t>
    </rPh>
    <rPh sb="14" eb="15">
      <t>トド</t>
    </rPh>
    <phoneticPr fontId="2"/>
  </si>
  <si>
    <t>部　長</t>
    <rPh sb="0" eb="1">
      <t>ブ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</si>
  <si>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</si>
  <si>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　上記業務委託納入品については、</t>
    <phoneticPr fontId="2"/>
  </si>
  <si>
    <t>に検査したところ、所定の仕様書及び内訳書のとおり、完納を確認しました。</t>
    <phoneticPr fontId="2"/>
  </si>
  <si>
    <t>発議者</t>
    <rPh sb="0" eb="3">
      <t>ハツギシャ</t>
    </rPh>
    <phoneticPr fontId="2"/>
  </si>
  <si>
    <t>発議年月日</t>
    <rPh sb="0" eb="2">
      <t>ハツギ</t>
    </rPh>
    <rPh sb="2" eb="5">
      <t>ネンガッピ</t>
    </rPh>
    <phoneticPr fontId="2"/>
  </si>
  <si>
    <t>発議事項</t>
    <rPh sb="0" eb="2">
      <t>ハツギ</t>
    </rPh>
    <rPh sb="2" eb="4">
      <t>ジコウ</t>
    </rPh>
    <phoneticPr fontId="2"/>
  </si>
  <si>
    <t>（</t>
    <phoneticPr fontId="2"/>
  </si>
  <si>
    <t>）</t>
    <phoneticPr fontId="2"/>
  </si>
  <si>
    <t>（内容）</t>
    <rPh sb="1" eb="3">
      <t>ナイヨウ</t>
    </rPh>
    <phoneticPr fontId="2"/>
  </si>
  <si>
    <t>添付図</t>
    <rPh sb="0" eb="2">
      <t>テンプ</t>
    </rPh>
    <rPh sb="2" eb="3">
      <t>ズ</t>
    </rPh>
    <phoneticPr fontId="2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</si>
  <si>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"/>
  </si>
  <si>
    <t>上記について</t>
    <rPh sb="0" eb="2">
      <t>ジョウキ</t>
    </rPh>
    <phoneticPr fontId="2"/>
  </si>
  <si>
    <t>します。</t>
    <phoneticPr fontId="2"/>
  </si>
  <si>
    <t>処理</t>
    <rPh sb="0" eb="2">
      <t>ショリ</t>
    </rPh>
    <phoneticPr fontId="2"/>
  </si>
  <si>
    <t>・</t>
    <phoneticPr fontId="2"/>
  </si>
  <si>
    <t>年月日：</t>
    <rPh sb="0" eb="3">
      <t>ネンガッピ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</si>
  <si>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</si>
  <si>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回答</t>
    <rPh sb="0" eb="2">
      <t>カイトウ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</si>
  <si>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</si>
  <si>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</si>
  <si>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r>
      <t xml:space="preserve">係
</t>
    </r>
    <r>
      <rPr>
        <sz val="9"/>
        <rFont val="ＭＳ Ｐ明朝"/>
        <family val="1"/>
        <charset val="128"/>
      </rPr>
      <t>（主任監督員）</t>
    </r>
    <rPh sb="0" eb="1">
      <t>カカリ</t>
    </rPh>
    <rPh sb="3" eb="5">
      <t>シュニン</t>
    </rPh>
    <rPh sb="5" eb="8">
      <t>カントクイン</t>
    </rPh>
    <phoneticPr fontId="2"/>
  </si>
  <si>
    <t>設計担当者</t>
    <rPh sb="0" eb="2">
      <t>セッケイ</t>
    </rPh>
    <rPh sb="2" eb="5">
      <t>タントウシャ</t>
    </rPh>
    <phoneticPr fontId="2"/>
  </si>
  <si>
    <t xml:space="preserve"> 年   月   日</t>
    <rPh sb="1" eb="2">
      <t>ネン</t>
    </rPh>
    <rPh sb="5" eb="6">
      <t>ツキ</t>
    </rPh>
    <rPh sb="9" eb="10">
      <t>ニチ</t>
    </rPh>
    <phoneticPr fontId="2"/>
  </si>
  <si>
    <t>成　果　品　納　入　書</t>
    <rPh sb="0" eb="1">
      <t>シゲル</t>
    </rPh>
    <rPh sb="2" eb="3">
      <t>カ</t>
    </rPh>
    <rPh sb="4" eb="5">
      <t>ヒン</t>
    </rPh>
    <rPh sb="6" eb="7">
      <t>オサメ</t>
    </rPh>
    <rPh sb="8" eb="9">
      <t>イ</t>
    </rPh>
    <rPh sb="10" eb="11">
      <t>ショ</t>
    </rPh>
    <phoneticPr fontId="1"/>
  </si>
  <si>
    <t>上記委託業務が完了したので、下記のとおり成果品を納入します。</t>
    <phoneticPr fontId="1"/>
  </si>
  <si>
    <r>
      <t>(USB</t>
    </r>
    <r>
      <rPr>
        <sz val="11"/>
        <rFont val="Yu Gothic"/>
        <family val="3"/>
        <charset val="128"/>
      </rPr>
      <t>メモリ</t>
    </r>
    <r>
      <rPr>
        <sz val="11"/>
        <rFont val="Times New Roman"/>
        <family val="1"/>
      </rPr>
      <t>)</t>
    </r>
    <phoneticPr fontId="1"/>
  </si>
  <si>
    <t>氏　名</t>
    <rPh sb="0" eb="1">
      <t>シ</t>
    </rPh>
    <rPh sb="2" eb="3">
      <t>ナ</t>
    </rPh>
    <phoneticPr fontId="2"/>
  </si>
  <si>
    <t>学　歴</t>
    <rPh sb="0" eb="1">
      <t>ガク</t>
    </rPh>
    <rPh sb="2" eb="3">
      <t>レキ</t>
    </rPh>
    <phoneticPr fontId="2"/>
  </si>
  <si>
    <t>職　歴</t>
    <rPh sb="0" eb="1">
      <t>ショク</t>
    </rPh>
    <rPh sb="2" eb="3">
      <t>レキ</t>
    </rPh>
    <phoneticPr fontId="2"/>
  </si>
  <si>
    <t>資　格</t>
    <rPh sb="0" eb="1">
      <t>シ</t>
    </rPh>
    <rPh sb="2" eb="3">
      <t>カク</t>
    </rPh>
    <phoneticPr fontId="2"/>
  </si>
  <si>
    <t>構造</t>
    <phoneticPr fontId="2"/>
  </si>
  <si>
    <t>区　分</t>
    <rPh sb="0" eb="1">
      <t>ク</t>
    </rPh>
    <rPh sb="2" eb="3">
      <t>ブン</t>
    </rPh>
    <phoneticPr fontId="2"/>
  </si>
  <si>
    <t>積　算</t>
    <rPh sb="0" eb="1">
      <t>セキ</t>
    </rPh>
    <rPh sb="2" eb="3">
      <t>サン</t>
    </rPh>
    <phoneticPr fontId="2"/>
  </si>
  <si>
    <t>備　　考</t>
    <rPh sb="0" eb="1">
      <t>ビ</t>
    </rPh>
    <rPh sb="3" eb="4">
      <t>コウ</t>
    </rPh>
    <phoneticPr fontId="2"/>
  </si>
  <si>
    <t>再 委 託 す る 設 計 事 務 所 名 称</t>
    <rPh sb="0" eb="1">
      <t>サイ</t>
    </rPh>
    <rPh sb="2" eb="3">
      <t>イ</t>
    </rPh>
    <rPh sb="4" eb="5">
      <t>タク</t>
    </rPh>
    <rPh sb="10" eb="11">
      <t>セツ</t>
    </rPh>
    <rPh sb="12" eb="13">
      <t>ケイ</t>
    </rPh>
    <rPh sb="14" eb="15">
      <t>コト</t>
    </rPh>
    <rPh sb="16" eb="17">
      <t>ツトム</t>
    </rPh>
    <rPh sb="18" eb="19">
      <t>ショ</t>
    </rPh>
    <rPh sb="20" eb="21">
      <t>ナ</t>
    </rPh>
    <rPh sb="22" eb="23">
      <t>ショウ</t>
    </rPh>
    <phoneticPr fontId="2"/>
  </si>
  <si>
    <t>設計事務所商号</t>
    <phoneticPr fontId="2"/>
  </si>
  <si>
    <t>住　　　　　　所</t>
    <phoneticPr fontId="2"/>
  </si>
  <si>
    <t>代 表 者 氏 名</t>
    <phoneticPr fontId="2"/>
  </si>
  <si>
    <t>（　 年 　月 　日現在）</t>
    <phoneticPr fontId="2"/>
  </si>
  <si>
    <t>業務概要</t>
    <rPh sb="0" eb="2">
      <t>ギョウム</t>
    </rPh>
    <rPh sb="2" eb="4">
      <t>ガイヨウ</t>
    </rPh>
    <phoneticPr fontId="2"/>
  </si>
  <si>
    <t>業務名</t>
    <rPh sb="0" eb="3">
      <t>ギョウムメイ</t>
    </rPh>
    <phoneticPr fontId="2"/>
  </si>
  <si>
    <t>発注者</t>
    <phoneticPr fontId="2"/>
  </si>
  <si>
    <t>上記の者の
手持ち業務の状況</t>
    <rPh sb="0" eb="2">
      <t>ジョウキ</t>
    </rPh>
    <rPh sb="3" eb="4">
      <t>モノ</t>
    </rPh>
    <rPh sb="6" eb="8">
      <t>テモ</t>
    </rPh>
    <rPh sb="9" eb="11">
      <t>ギョウム</t>
    </rPh>
    <rPh sb="12" eb="14">
      <t>ジョウキョウ</t>
    </rPh>
    <phoneticPr fontId="2"/>
  </si>
  <si>
    <t>再委託者の手持ち業務の状況</t>
    <rPh sb="0" eb="4">
      <t>サイイタクシャ</t>
    </rPh>
    <rPh sb="5" eb="7">
      <t>テモ</t>
    </rPh>
    <rPh sb="8" eb="10">
      <t>ギョウム</t>
    </rPh>
    <rPh sb="11" eb="13">
      <t>ジョウキョウ</t>
    </rPh>
    <phoneticPr fontId="2"/>
  </si>
  <si>
    <t>業 務 委 託 打 合 せ 簿</t>
    <rPh sb="0" eb="1">
      <t>ギョウ</t>
    </rPh>
    <rPh sb="2" eb="3">
      <t>ツトム</t>
    </rPh>
    <rPh sb="4" eb="5">
      <t>イ</t>
    </rPh>
    <rPh sb="6" eb="7">
      <t>タク</t>
    </rPh>
    <rPh sb="8" eb="9">
      <t>ダ</t>
    </rPh>
    <rPh sb="10" eb="11">
      <t>ゴウ</t>
    </rPh>
    <rPh sb="14" eb="15">
      <t>ボ</t>
    </rPh>
    <phoneticPr fontId="2"/>
  </si>
  <si>
    <t>委託者</t>
    <rPh sb="0" eb="3">
      <t>イタクシャ</t>
    </rPh>
    <phoneticPr fontId="2"/>
  </si>
  <si>
    <t>受託者</t>
    <rPh sb="0" eb="3">
      <t>ジュタクシャ</t>
    </rPh>
    <phoneticPr fontId="2"/>
  </si>
  <si>
    <r>
      <t xml:space="preserve">本設計主任技術者の経歴及び業務例
</t>
    </r>
    <r>
      <rPr>
        <sz val="10"/>
        <rFont val="ＭＳ Ｐ明朝"/>
        <family val="1"/>
        <charset val="128"/>
      </rPr>
      <t>※過去５年以内の実績を３件程度記載ください</t>
    </r>
    <rPh sb="0" eb="1">
      <t>２ホン</t>
    </rPh>
    <rPh sb="1" eb="3">
      <t>セッケイ</t>
    </rPh>
    <rPh sb="3" eb="5">
      <t>シュニン</t>
    </rPh>
    <rPh sb="5" eb="8">
      <t>ギジュツシャ</t>
    </rPh>
    <rPh sb="9" eb="11">
      <t>ケイレキ</t>
    </rPh>
    <rPh sb="11" eb="12">
      <t>オヨ</t>
    </rPh>
    <rPh sb="13" eb="15">
      <t>ギョウム</t>
    </rPh>
    <rPh sb="15" eb="16">
      <t>レイ</t>
    </rPh>
    <rPh sb="19" eb="21">
      <t>カコ</t>
    </rPh>
    <rPh sb="22" eb="23">
      <t>ネン</t>
    </rPh>
    <rPh sb="23" eb="25">
      <t>イナイ</t>
    </rPh>
    <rPh sb="26" eb="28">
      <t>ジッセキ</t>
    </rPh>
    <rPh sb="30" eb="31">
      <t>ケン</t>
    </rPh>
    <rPh sb="31" eb="33">
      <t>テイド</t>
    </rPh>
    <rPh sb="33" eb="35">
      <t>キサイ</t>
    </rPh>
    <phoneticPr fontId="2"/>
  </si>
  <si>
    <t>業務例</t>
    <rPh sb="0" eb="2">
      <t>ギョウム</t>
    </rPh>
    <rPh sb="2" eb="3">
      <t>レイ</t>
    </rPh>
    <phoneticPr fontId="2"/>
  </si>
  <si>
    <t>業務例は、できるだけ本設計に類似の作品を記載すること。</t>
    <rPh sb="0" eb="2">
      <t>ギョウム</t>
    </rPh>
    <rPh sb="2" eb="3">
      <t>レイ</t>
    </rPh>
    <rPh sb="10" eb="11">
      <t>ホン</t>
    </rPh>
    <rPh sb="11" eb="13">
      <t>セッケイ</t>
    </rPh>
    <rPh sb="14" eb="16">
      <t>ルイジ</t>
    </rPh>
    <rPh sb="17" eb="19">
      <t>サクヒン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</si>
</sst>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\(0\)"/>
    <numFmt numFmtId="177" formatCode="[$]ggge&quot;年&quot;m&quot;月&quot;d&quot;日&quot;;@"/>
    <numFmt numFmtId="178" formatCode="[$-411]ggge&quot;年&quot;m&quot;月&quot;d&quot;日&quot;;@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ＤＦ平成明朝体W3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Times New Roman"/>
      <family val="1"/>
    </font>
    <font>
      <sz val="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Lucida Console"/>
      <family val="3"/>
    </font>
    <font>
      <sz val="20"/>
      <name val="Lucida Console"/>
      <family val="3"/>
    </font>
    <font>
      <b/>
      <sz val="18"/>
      <name val="Lucida Console"/>
      <family val="3"/>
    </font>
    <font>
      <sz val="18"/>
      <name val="Lucida Console"/>
      <family val="3"/>
    </font>
    <font>
      <sz val="12"/>
      <name val="Lucida Console"/>
      <family val="3"/>
    </font>
    <font>
      <sz val="12"/>
      <color indexed="10"/>
      <name val="Lucida Console"/>
      <family val="3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HGP明朝E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4"/>
      <color indexed="8"/>
      <name val="HGP明朝E"/>
      <family val="1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明朝E"/>
      <family val="1"/>
      <charset val="128"/>
    </font>
    <font>
      <sz val="11"/>
      <color indexed="81"/>
      <name val="MS P ゴシック"/>
      <family val="3"/>
      <charset val="128"/>
    </font>
    <font>
      <b/>
      <sz val="16"/>
      <name val="ＭＳ 明朝"/>
      <family val="1"/>
      <charset val="128"/>
    </font>
    <font>
      <sz val="11"/>
      <name val="Yu Gothic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ed">
        <color indexed="14"/>
      </left>
      <right/>
      <top style="mediumDashed">
        <color indexed="14"/>
      </top>
      <bottom/>
      <diagonal/>
    </border>
    <border>
      <left/>
      <right/>
      <top style="mediumDashed">
        <color indexed="14"/>
      </top>
      <bottom/>
      <diagonal/>
    </border>
    <border>
      <left/>
      <right style="mediumDashed">
        <color indexed="14"/>
      </right>
      <top style="mediumDashed">
        <color indexed="14"/>
      </top>
      <bottom/>
      <diagonal/>
    </border>
    <border>
      <left style="mediumDashed">
        <color indexed="1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14"/>
      </right>
      <top style="medium">
        <color indexed="64"/>
      </top>
      <bottom/>
      <diagonal/>
    </border>
    <border>
      <left style="mediumDashed">
        <color indexed="14"/>
      </left>
      <right/>
      <top/>
      <bottom/>
      <diagonal/>
    </border>
    <border>
      <left/>
      <right style="mediumDashed">
        <color indexed="14"/>
      </right>
      <top/>
      <bottom/>
      <diagonal/>
    </border>
    <border>
      <left style="mediumDashed">
        <color indexed="14"/>
      </left>
      <right/>
      <top/>
      <bottom style="medium">
        <color indexed="64"/>
      </bottom>
      <diagonal/>
    </border>
    <border>
      <left/>
      <right style="mediumDashed">
        <color indexed="14"/>
      </right>
      <top/>
      <bottom style="medium">
        <color indexed="64"/>
      </bottom>
      <diagonal/>
    </border>
    <border>
      <left style="mediumDashed">
        <color indexed="14"/>
      </left>
      <right/>
      <top/>
      <bottom style="mediumDashed">
        <color indexed="14"/>
      </bottom>
      <diagonal/>
    </border>
    <border>
      <left/>
      <right/>
      <top/>
      <bottom style="mediumDashed">
        <color indexed="14"/>
      </bottom>
      <diagonal/>
    </border>
    <border>
      <left/>
      <right style="mediumDashed">
        <color indexed="14"/>
      </right>
      <top/>
      <bottom style="mediumDashed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medium">
        <color theme="1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25" fillId="0" borderId="0"/>
    <xf numFmtId="0" fontId="4" fillId="0" borderId="0"/>
    <xf numFmtId="0" fontId="13" fillId="0" borderId="0"/>
    <xf numFmtId="0" fontId="3" fillId="0" borderId="0"/>
    <xf numFmtId="0" fontId="7" fillId="0" borderId="0"/>
    <xf numFmtId="0" fontId="3" fillId="0" borderId="0"/>
    <xf numFmtId="0" fontId="19" fillId="0" borderId="0"/>
  </cellStyleXfs>
  <cellXfs count="66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0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8" fillId="0" borderId="0" xfId="10" applyFont="1" applyBorder="1" applyAlignment="1">
      <alignment vertical="center"/>
    </xf>
    <xf numFmtId="0" fontId="8" fillId="0" borderId="1" xfId="10" applyFont="1" applyBorder="1" applyAlignment="1">
      <alignment vertical="center"/>
    </xf>
    <xf numFmtId="0" fontId="8" fillId="0" borderId="2" xfId="10" applyFont="1" applyBorder="1" applyAlignment="1">
      <alignment vertical="center"/>
    </xf>
    <xf numFmtId="0" fontId="8" fillId="0" borderId="0" xfId="10" applyFont="1" applyAlignment="1">
      <alignment horizontal="distributed" vertical="center"/>
    </xf>
    <xf numFmtId="0" fontId="8" fillId="0" borderId="0" xfId="10" applyFont="1" applyAlignment="1">
      <alignment horizontal="center" vertical="center"/>
    </xf>
    <xf numFmtId="49" fontId="8" fillId="0" borderId="0" xfId="10" applyNumberFormat="1" applyFont="1" applyAlignment="1">
      <alignment horizontal="right" vertical="center"/>
    </xf>
    <xf numFmtId="0" fontId="8" fillId="0" borderId="0" xfId="10" applyFont="1" applyBorder="1" applyAlignment="1">
      <alignment horizontal="right" vertical="center"/>
    </xf>
    <xf numFmtId="0" fontId="8" fillId="0" borderId="9" xfId="10" applyFont="1" applyBorder="1" applyAlignment="1">
      <alignment horizontal="right" vertical="center"/>
    </xf>
    <xf numFmtId="0" fontId="8" fillId="0" borderId="10" xfId="10" applyFont="1" applyBorder="1" applyAlignment="1">
      <alignment horizontal="right" vertical="center"/>
    </xf>
    <xf numFmtId="0" fontId="17" fillId="0" borderId="4" xfId="9" applyFont="1" applyBorder="1" applyAlignment="1">
      <alignment vertical="center"/>
    </xf>
    <xf numFmtId="0" fontId="17" fillId="0" borderId="3" xfId="9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vertical="center"/>
    </xf>
    <xf numFmtId="0" fontId="17" fillId="0" borderId="19" xfId="9" applyFont="1" applyBorder="1" applyAlignment="1">
      <alignment vertical="center"/>
    </xf>
    <xf numFmtId="0" fontId="17" fillId="0" borderId="20" xfId="9" applyFont="1" applyBorder="1" applyAlignment="1">
      <alignment vertical="center"/>
    </xf>
    <xf numFmtId="0" fontId="17" fillId="0" borderId="12" xfId="9" applyFont="1" applyBorder="1" applyAlignment="1">
      <alignment vertical="center"/>
    </xf>
    <xf numFmtId="0" fontId="17" fillId="0" borderId="21" xfId="9" applyFont="1" applyBorder="1" applyAlignment="1">
      <alignment vertical="center"/>
    </xf>
    <xf numFmtId="0" fontId="17" fillId="0" borderId="10" xfId="9" applyFont="1" applyBorder="1" applyAlignment="1">
      <alignment vertical="center"/>
    </xf>
    <xf numFmtId="0" fontId="17" fillId="0" borderId="22" xfId="9" applyFont="1" applyBorder="1" applyAlignment="1">
      <alignment vertical="center"/>
    </xf>
    <xf numFmtId="0" fontId="17" fillId="0" borderId="23" xfId="9" applyFont="1" applyBorder="1" applyAlignment="1">
      <alignment vertical="center"/>
    </xf>
    <xf numFmtId="0" fontId="17" fillId="0" borderId="24" xfId="9" applyFont="1" applyBorder="1" applyAlignment="1">
      <alignment vertical="center"/>
    </xf>
    <xf numFmtId="0" fontId="17" fillId="0" borderId="25" xfId="9" applyFont="1" applyBorder="1" applyAlignment="1">
      <alignment vertical="center"/>
    </xf>
    <xf numFmtId="0" fontId="17" fillId="0" borderId="26" xfId="9" applyFont="1" applyBorder="1" applyAlignment="1">
      <alignment vertical="center"/>
    </xf>
    <xf numFmtId="0" fontId="17" fillId="0" borderId="27" xfId="9" applyFont="1" applyBorder="1" applyAlignment="1">
      <alignment vertical="center"/>
    </xf>
    <xf numFmtId="0" fontId="17" fillId="0" borderId="28" xfId="9" applyFont="1" applyBorder="1" applyAlignment="1">
      <alignment vertical="center"/>
    </xf>
    <xf numFmtId="0" fontId="17" fillId="0" borderId="29" xfId="9" applyFont="1" applyBorder="1" applyAlignment="1">
      <alignment vertical="center"/>
    </xf>
    <xf numFmtId="0" fontId="17" fillId="0" borderId="30" xfId="9" applyFont="1" applyBorder="1" applyAlignment="1">
      <alignment vertical="center"/>
    </xf>
    <xf numFmtId="0" fontId="17" fillId="0" borderId="9" xfId="9" applyFont="1" applyBorder="1" applyAlignment="1">
      <alignment vertical="center"/>
    </xf>
    <xf numFmtId="0" fontId="17" fillId="0" borderId="31" xfId="9" applyFont="1" applyBorder="1" applyAlignment="1">
      <alignment vertical="center"/>
    </xf>
    <xf numFmtId="0" fontId="17" fillId="0" borderId="32" xfId="9" applyFont="1" applyBorder="1" applyAlignment="1">
      <alignment vertical="center"/>
    </xf>
    <xf numFmtId="0" fontId="17" fillId="0" borderId="33" xfId="9" applyFont="1" applyBorder="1" applyAlignment="1">
      <alignment vertical="center"/>
    </xf>
    <xf numFmtId="0" fontId="17" fillId="0" borderId="34" xfId="9" applyFont="1" applyBorder="1" applyAlignment="1">
      <alignment vertical="center"/>
    </xf>
    <xf numFmtId="0" fontId="17" fillId="0" borderId="35" xfId="9" applyFont="1" applyBorder="1" applyAlignment="1">
      <alignment vertical="center"/>
    </xf>
    <xf numFmtId="0" fontId="17" fillId="0" borderId="36" xfId="9" applyFont="1" applyBorder="1" applyAlignment="1">
      <alignment vertical="center"/>
    </xf>
    <xf numFmtId="0" fontId="17" fillId="0" borderId="37" xfId="9" applyFont="1" applyBorder="1" applyAlignment="1">
      <alignment vertical="center"/>
    </xf>
    <xf numFmtId="0" fontId="17" fillId="0" borderId="38" xfId="9" applyFont="1" applyBorder="1" applyAlignment="1">
      <alignment vertical="center"/>
    </xf>
    <xf numFmtId="0" fontId="17" fillId="0" borderId="39" xfId="9" applyFont="1" applyBorder="1" applyAlignment="1">
      <alignment vertical="center"/>
    </xf>
    <xf numFmtId="0" fontId="17" fillId="0" borderId="40" xfId="9" applyFont="1" applyBorder="1" applyAlignment="1">
      <alignment vertical="center"/>
    </xf>
    <xf numFmtId="0" fontId="17" fillId="0" borderId="41" xfId="9" applyFont="1" applyBorder="1" applyAlignment="1">
      <alignment vertical="center"/>
    </xf>
    <xf numFmtId="0" fontId="17" fillId="0" borderId="42" xfId="9" applyFont="1" applyBorder="1" applyAlignment="1">
      <alignment vertical="center"/>
    </xf>
    <xf numFmtId="0" fontId="17" fillId="0" borderId="16" xfId="9" applyFont="1" applyBorder="1" applyAlignment="1">
      <alignment vertical="center"/>
    </xf>
    <xf numFmtId="0" fontId="17" fillId="0" borderId="17" xfId="9" applyFont="1" applyBorder="1" applyAlignment="1">
      <alignment vertical="center"/>
    </xf>
    <xf numFmtId="0" fontId="17" fillId="0" borderId="43" xfId="9" applyFont="1" applyBorder="1" applyAlignment="1">
      <alignment vertical="center"/>
    </xf>
    <xf numFmtId="0" fontId="17" fillId="0" borderId="44" xfId="9" applyFont="1" applyBorder="1" applyAlignment="1">
      <alignment vertical="center"/>
    </xf>
    <xf numFmtId="0" fontId="17" fillId="0" borderId="45" xfId="9" applyFont="1" applyBorder="1" applyAlignment="1">
      <alignment vertical="center"/>
    </xf>
    <xf numFmtId="0" fontId="17" fillId="0" borderId="46" xfId="9" applyFont="1" applyBorder="1" applyAlignment="1">
      <alignment vertical="center"/>
    </xf>
    <xf numFmtId="0" fontId="17" fillId="0" borderId="47" xfId="9" applyFont="1" applyBorder="1" applyAlignment="1">
      <alignment vertical="center"/>
    </xf>
    <xf numFmtId="0" fontId="17" fillId="0" borderId="48" xfId="9" applyFont="1" applyBorder="1" applyAlignment="1">
      <alignment vertical="center"/>
    </xf>
    <xf numFmtId="0" fontId="17" fillId="0" borderId="49" xfId="9" applyFont="1" applyBorder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quotePrefix="1" applyFont="1" applyAlignment="1">
      <alignment vertical="center"/>
    </xf>
    <xf numFmtId="0" fontId="8" fillId="0" borderId="0" xfId="12" applyFont="1" applyAlignment="1">
      <alignment horizontal="center" vertical="center"/>
    </xf>
    <xf numFmtId="0" fontId="8" fillId="0" borderId="50" xfId="12" applyFont="1" applyBorder="1" applyAlignment="1">
      <alignment horizontal="center" vertical="center"/>
    </xf>
    <xf numFmtId="0" fontId="8" fillId="0" borderId="51" xfId="12" applyFont="1" applyBorder="1" applyAlignment="1">
      <alignment horizontal="center" vertical="center"/>
    </xf>
    <xf numFmtId="0" fontId="8" fillId="0" borderId="52" xfId="12" applyFont="1" applyBorder="1" applyAlignment="1">
      <alignment horizontal="center" vertical="center"/>
    </xf>
    <xf numFmtId="0" fontId="8" fillId="0" borderId="53" xfId="12" applyFont="1" applyBorder="1" applyAlignment="1">
      <alignment horizontal="center" vertical="center"/>
    </xf>
    <xf numFmtId="0" fontId="8" fillId="0" borderId="0" xfId="12" applyFont="1" applyAlignment="1">
      <alignment horizontal="right" vertical="center"/>
    </xf>
    <xf numFmtId="0" fontId="19" fillId="0" borderId="0" xfId="12" applyFont="1" applyAlignment="1">
      <alignment vertical="center"/>
    </xf>
    <xf numFmtId="0" fontId="14" fillId="0" borderId="5" xfId="12" applyFont="1" applyBorder="1"/>
    <xf numFmtId="0" fontId="14" fillId="0" borderId="4" xfId="12" applyFont="1" applyBorder="1"/>
    <xf numFmtId="0" fontId="14" fillId="0" borderId="6" xfId="12" applyFont="1" applyBorder="1"/>
    <xf numFmtId="0" fontId="14" fillId="0" borderId="2" xfId="12" applyFont="1" applyBorder="1"/>
    <xf numFmtId="0" fontId="14" fillId="0" borderId="1" xfId="12" applyFont="1" applyBorder="1"/>
    <xf numFmtId="0" fontId="14" fillId="0" borderId="54" xfId="12" applyFont="1" applyBorder="1"/>
    <xf numFmtId="0" fontId="8" fillId="0" borderId="12" xfId="10" applyFont="1" applyBorder="1" applyAlignment="1">
      <alignment vertical="center"/>
    </xf>
    <xf numFmtId="0" fontId="8" fillId="0" borderId="13" xfId="10" applyFont="1" applyBorder="1" applyAlignment="1">
      <alignment vertical="center"/>
    </xf>
    <xf numFmtId="0" fontId="8" fillId="0" borderId="16" xfId="10" applyFont="1" applyBorder="1" applyAlignment="1">
      <alignment vertical="center"/>
    </xf>
    <xf numFmtId="0" fontId="8" fillId="0" borderId="17" xfId="10" applyFont="1" applyBorder="1" applyAlignment="1">
      <alignment vertical="center"/>
    </xf>
    <xf numFmtId="0" fontId="8" fillId="0" borderId="55" xfId="10" applyFont="1" applyBorder="1" applyAlignment="1">
      <alignment vertical="center"/>
    </xf>
    <xf numFmtId="0" fontId="8" fillId="0" borderId="56" xfId="10" applyFont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4" fillId="0" borderId="0" xfId="8"/>
    <xf numFmtId="0" fontId="23" fillId="0" borderId="0" xfId="8" applyFont="1"/>
    <xf numFmtId="0" fontId="6" fillId="0" borderId="0" xfId="8" applyFont="1"/>
    <xf numFmtId="0" fontId="4" fillId="0" borderId="0" xfId="8" applyFont="1"/>
    <xf numFmtId="0" fontId="8" fillId="0" borderId="5" xfId="10" applyFont="1" applyBorder="1" applyAlignment="1">
      <alignment vertical="center"/>
    </xf>
    <xf numFmtId="0" fontId="8" fillId="0" borderId="6" xfId="10" applyFont="1" applyBorder="1" applyAlignment="1">
      <alignment vertical="center"/>
    </xf>
    <xf numFmtId="0" fontId="8" fillId="0" borderId="58" xfId="10" applyFont="1" applyBorder="1" applyAlignment="1">
      <alignment vertical="center"/>
    </xf>
    <xf numFmtId="0" fontId="8" fillId="0" borderId="4" xfId="10" applyFont="1" applyBorder="1" applyAlignment="1">
      <alignment vertical="center"/>
    </xf>
    <xf numFmtId="0" fontId="17" fillId="0" borderId="7" xfId="9" applyFont="1" applyBorder="1" applyAlignment="1">
      <alignment vertical="center"/>
    </xf>
    <xf numFmtId="0" fontId="11" fillId="0" borderId="0" xfId="10" applyFont="1" applyAlignment="1">
      <alignment horizontal="distributed" vertical="center" justifyLastLine="1"/>
    </xf>
    <xf numFmtId="0" fontId="25" fillId="0" borderId="0" xfId="7" applyFont="1" applyFill="1"/>
    <xf numFmtId="0" fontId="26" fillId="0" borderId="0" xfId="7" applyFont="1" applyFill="1" applyBorder="1" applyAlignment="1">
      <alignment vertical="center"/>
    </xf>
    <xf numFmtId="0" fontId="26" fillId="0" borderId="0" xfId="7" applyFont="1" applyFill="1"/>
    <xf numFmtId="0" fontId="26" fillId="0" borderId="0" xfId="7" applyFont="1" applyFill="1" applyBorder="1"/>
    <xf numFmtId="0" fontId="26" fillId="0" borderId="1" xfId="7" applyFont="1" applyFill="1" applyBorder="1"/>
    <xf numFmtId="0" fontId="26" fillId="0" borderId="2" xfId="7" applyFont="1" applyFill="1" applyBorder="1"/>
    <xf numFmtId="0" fontId="26" fillId="0" borderId="13" xfId="7" applyFont="1" applyFill="1" applyBorder="1"/>
    <xf numFmtId="0" fontId="26" fillId="0" borderId="17" xfId="7" applyFont="1" applyFill="1" applyBorder="1"/>
    <xf numFmtId="0" fontId="26" fillId="0" borderId="55" xfId="7" applyFont="1" applyFill="1" applyBorder="1"/>
    <xf numFmtId="0" fontId="26" fillId="0" borderId="56" xfId="7" applyFont="1" applyFill="1" applyBorder="1"/>
    <xf numFmtId="0" fontId="26" fillId="0" borderId="18" xfId="7" applyFont="1" applyFill="1" applyBorder="1"/>
    <xf numFmtId="0" fontId="27" fillId="0" borderId="0" xfId="7" applyFont="1" applyFill="1" applyAlignment="1">
      <alignment horizontal="center" vertical="center"/>
    </xf>
    <xf numFmtId="0" fontId="29" fillId="0" borderId="0" xfId="7" applyFont="1" applyFill="1" applyAlignment="1">
      <alignment horizontal="center" vertical="center"/>
    </xf>
    <xf numFmtId="0" fontId="30" fillId="0" borderId="0" xfId="7" applyFont="1" applyFill="1" applyAlignment="1">
      <alignment horizontal="center" vertical="center"/>
    </xf>
    <xf numFmtId="0" fontId="30" fillId="0" borderId="0" xfId="7" quotePrefix="1" applyFont="1" applyFill="1" applyAlignment="1">
      <alignment horizontal="right"/>
    </xf>
    <xf numFmtId="0" fontId="30" fillId="0" borderId="0" xfId="7" applyFont="1" applyFill="1"/>
    <xf numFmtId="0" fontId="30" fillId="0" borderId="0" xfId="7" applyFont="1" applyFill="1" applyAlignment="1">
      <alignment horizontal="right"/>
    </xf>
    <xf numFmtId="0" fontId="30" fillId="0" borderId="4" xfId="7" applyFont="1" applyFill="1" applyBorder="1" applyAlignment="1"/>
    <xf numFmtId="0" fontId="30" fillId="0" borderId="4" xfId="7" applyFont="1" applyFill="1" applyBorder="1"/>
    <xf numFmtId="0" fontId="30" fillId="0" borderId="0" xfId="7" applyFont="1" applyFill="1" applyBorder="1" applyAlignment="1"/>
    <xf numFmtId="0" fontId="30" fillId="0" borderId="0" xfId="7" applyFont="1" applyFill="1" applyBorder="1"/>
    <xf numFmtId="0" fontId="3" fillId="0" borderId="3" xfId="7" applyFont="1" applyFill="1" applyBorder="1" applyAlignment="1"/>
    <xf numFmtId="0" fontId="30" fillId="0" borderId="3" xfId="7" applyFont="1" applyFill="1" applyBorder="1" applyAlignment="1"/>
    <xf numFmtId="0" fontId="3" fillId="0" borderId="0" xfId="7" applyFont="1" applyFill="1" applyBorder="1" applyAlignment="1">
      <alignment horizontal="center"/>
    </xf>
    <xf numFmtId="0" fontId="30" fillId="0" borderId="0" xfId="7" applyFont="1" applyFill="1" applyBorder="1" applyAlignment="1">
      <alignment horizontal="center"/>
    </xf>
    <xf numFmtId="0" fontId="26" fillId="0" borderId="0" xfId="7" applyFont="1" applyFill="1" applyAlignment="1">
      <alignment wrapText="1"/>
    </xf>
    <xf numFmtId="0" fontId="3" fillId="0" borderId="0" xfId="7" applyFont="1" applyFill="1" applyAlignment="1">
      <alignment horizontal="center"/>
    </xf>
    <xf numFmtId="0" fontId="3" fillId="0" borderId="0" xfId="7" applyFont="1" applyFill="1" applyAlignment="1"/>
    <xf numFmtId="0" fontId="26" fillId="0" borderId="0" xfId="7" applyFont="1" applyFill="1" applyAlignment="1"/>
    <xf numFmtId="0" fontId="35" fillId="0" borderId="0" xfId="5" applyFont="1">
      <alignment vertical="center"/>
    </xf>
    <xf numFmtId="0" fontId="49" fillId="0" borderId="0" xfId="5">
      <alignment vertical="center"/>
    </xf>
    <xf numFmtId="0" fontId="35" fillId="0" borderId="5" xfId="5" quotePrefix="1" applyFont="1" applyBorder="1" applyAlignment="1">
      <alignment horizontal="right" vertical="center"/>
    </xf>
    <xf numFmtId="0" fontId="35" fillId="0" borderId="4" xfId="5" applyFont="1" applyBorder="1" applyAlignment="1">
      <alignment vertical="center" shrinkToFit="1"/>
    </xf>
    <xf numFmtId="0" fontId="35" fillId="0" borderId="5" xfId="5" applyFont="1" applyBorder="1">
      <alignment vertical="center"/>
    </xf>
    <xf numFmtId="0" fontId="35" fillId="0" borderId="6" xfId="5" applyFont="1" applyBorder="1">
      <alignment vertical="center"/>
    </xf>
    <xf numFmtId="0" fontId="35" fillId="0" borderId="0" xfId="5" applyFont="1" applyBorder="1">
      <alignment vertical="center"/>
    </xf>
    <xf numFmtId="0" fontId="35" fillId="0" borderId="1" xfId="5" applyFont="1" applyBorder="1" applyAlignment="1">
      <alignment horizontal="right" vertical="center"/>
    </xf>
    <xf numFmtId="0" fontId="35" fillId="0" borderId="0" xfId="5" applyFont="1" applyBorder="1" applyAlignment="1">
      <alignment vertical="center" shrinkToFit="1"/>
    </xf>
    <xf numFmtId="0" fontId="35" fillId="0" borderId="21" xfId="5" applyFont="1" applyBorder="1">
      <alignment vertical="center"/>
    </xf>
    <xf numFmtId="0" fontId="35" fillId="0" borderId="22" xfId="5" applyFont="1" applyBorder="1">
      <alignment vertical="center"/>
    </xf>
    <xf numFmtId="0" fontId="35" fillId="0" borderId="36" xfId="5" quotePrefix="1" applyFont="1" applyBorder="1" applyAlignment="1">
      <alignment horizontal="right" vertical="center"/>
    </xf>
    <xf numFmtId="0" fontId="35" fillId="0" borderId="38" xfId="5" applyFont="1" applyBorder="1" applyAlignment="1">
      <alignment vertical="center" shrinkToFit="1"/>
    </xf>
    <xf numFmtId="0" fontId="35" fillId="0" borderId="36" xfId="5" applyFont="1" applyBorder="1">
      <alignment vertical="center"/>
    </xf>
    <xf numFmtId="0" fontId="35" fillId="0" borderId="37" xfId="5" applyFont="1" applyBorder="1">
      <alignment vertical="center"/>
    </xf>
    <xf numFmtId="0" fontId="35" fillId="0" borderId="38" xfId="5" applyFont="1" applyBorder="1">
      <alignment vertical="center"/>
    </xf>
    <xf numFmtId="0" fontId="35" fillId="0" borderId="1" xfId="5" quotePrefix="1" applyFont="1" applyBorder="1" applyAlignment="1">
      <alignment horizontal="right" vertical="center"/>
    </xf>
    <xf numFmtId="0" fontId="35" fillId="0" borderId="2" xfId="5" applyFont="1" applyBorder="1" applyAlignment="1">
      <alignment vertical="center" shrinkToFit="1"/>
    </xf>
    <xf numFmtId="0" fontId="35" fillId="0" borderId="10" xfId="5" applyFont="1" applyBorder="1">
      <alignment vertical="center"/>
    </xf>
    <xf numFmtId="0" fontId="35" fillId="0" borderId="1" xfId="5" applyFont="1" applyBorder="1">
      <alignment vertical="center"/>
    </xf>
    <xf numFmtId="0" fontId="35" fillId="0" borderId="2" xfId="5" applyFont="1" applyBorder="1">
      <alignment vertical="center"/>
    </xf>
    <xf numFmtId="0" fontId="35" fillId="0" borderId="22" xfId="5" applyFont="1" applyBorder="1" applyAlignment="1">
      <alignment vertical="center" shrinkToFit="1"/>
    </xf>
    <xf numFmtId="0" fontId="35" fillId="0" borderId="37" xfId="5" applyFont="1" applyBorder="1" applyAlignment="1">
      <alignment vertical="center" shrinkToFit="1"/>
    </xf>
    <xf numFmtId="0" fontId="35" fillId="0" borderId="21" xfId="5" applyFont="1" applyBorder="1" applyAlignment="1">
      <alignment horizontal="right" vertical="center"/>
    </xf>
    <xf numFmtId="0" fontId="35" fillId="0" borderId="10" xfId="5" applyFont="1" applyBorder="1" applyAlignment="1">
      <alignment vertical="center" shrinkToFit="1"/>
    </xf>
    <xf numFmtId="0" fontId="35" fillId="0" borderId="37" xfId="5" applyFont="1" applyFill="1" applyBorder="1" applyAlignment="1">
      <alignment vertical="center" shrinkToFit="1"/>
    </xf>
    <xf numFmtId="0" fontId="35" fillId="0" borderId="37" xfId="5" applyFont="1" applyFill="1" applyBorder="1" applyAlignment="1">
      <alignment vertical="center"/>
    </xf>
    <xf numFmtId="0" fontId="35" fillId="0" borderId="0" xfId="5" applyFont="1" applyBorder="1" applyAlignment="1">
      <alignment horizontal="right" vertical="center" shrinkToFit="1"/>
    </xf>
    <xf numFmtId="38" fontId="35" fillId="0" borderId="38" xfId="2" applyFont="1" applyBorder="1">
      <alignment vertical="center"/>
    </xf>
    <xf numFmtId="0" fontId="35" fillId="0" borderId="0" xfId="5" applyFont="1" applyFill="1" applyBorder="1">
      <alignment vertical="center"/>
    </xf>
    <xf numFmtId="0" fontId="35" fillId="0" borderId="2" xfId="5" applyFont="1" applyFill="1" applyBorder="1">
      <alignment vertical="center"/>
    </xf>
    <xf numFmtId="0" fontId="35" fillId="0" borderId="38" xfId="5" applyFont="1" applyFill="1" applyBorder="1" applyAlignment="1">
      <alignment vertical="center"/>
    </xf>
    <xf numFmtId="0" fontId="35" fillId="0" borderId="0" xfId="5" applyFont="1" applyFill="1" applyBorder="1" applyAlignment="1">
      <alignment horizontal="right" vertical="center" shrinkToFit="1"/>
    </xf>
    <xf numFmtId="0" fontId="35" fillId="0" borderId="1" xfId="5" applyFont="1" applyFill="1" applyBorder="1">
      <alignment vertical="center"/>
    </xf>
    <xf numFmtId="0" fontId="35" fillId="0" borderId="0" xfId="5" applyFont="1" applyFill="1" applyBorder="1" applyAlignment="1">
      <alignment vertical="center" shrinkToFit="1"/>
    </xf>
    <xf numFmtId="0" fontId="35" fillId="0" borderId="1" xfId="5" quotePrefix="1" applyFont="1" applyFill="1" applyBorder="1" applyAlignment="1">
      <alignment vertical="center"/>
    </xf>
    <xf numFmtId="0" fontId="35" fillId="0" borderId="2" xfId="5" applyFont="1" applyFill="1" applyBorder="1" applyAlignment="1">
      <alignment vertical="center"/>
    </xf>
    <xf numFmtId="0" fontId="35" fillId="0" borderId="7" xfId="5" applyFont="1" applyBorder="1">
      <alignment vertical="center"/>
    </xf>
    <xf numFmtId="0" fontId="35" fillId="0" borderId="8" xfId="5" applyFont="1" applyBorder="1" applyAlignment="1">
      <alignment vertical="center" shrinkToFit="1"/>
    </xf>
    <xf numFmtId="0" fontId="35" fillId="0" borderId="3" xfId="5" applyFont="1" applyBorder="1">
      <alignment vertical="center"/>
    </xf>
    <xf numFmtId="0" fontId="35" fillId="0" borderId="8" xfId="5" applyFont="1" applyBorder="1">
      <alignment vertical="center"/>
    </xf>
    <xf numFmtId="0" fontId="37" fillId="0" borderId="0" xfId="5" applyFont="1">
      <alignment vertical="center"/>
    </xf>
    <xf numFmtId="0" fontId="36" fillId="0" borderId="61" xfId="5" applyFont="1" applyBorder="1">
      <alignment vertical="center"/>
    </xf>
    <xf numFmtId="0" fontId="35" fillId="0" borderId="62" xfId="5" applyFont="1" applyBorder="1">
      <alignment vertical="center"/>
    </xf>
    <xf numFmtId="0" fontId="35" fillId="0" borderId="63" xfId="5" applyFont="1" applyBorder="1">
      <alignment vertical="center"/>
    </xf>
    <xf numFmtId="0" fontId="35" fillId="2" borderId="64" xfId="5" applyFont="1" applyFill="1" applyBorder="1">
      <alignment vertical="center"/>
    </xf>
    <xf numFmtId="0" fontId="35" fillId="0" borderId="54" xfId="5" applyFont="1" applyBorder="1">
      <alignment vertical="center"/>
    </xf>
    <xf numFmtId="0" fontId="35" fillId="0" borderId="65" xfId="5" applyFont="1" applyBorder="1">
      <alignment vertical="center"/>
    </xf>
    <xf numFmtId="0" fontId="35" fillId="2" borderId="11" xfId="5" applyFont="1" applyFill="1" applyBorder="1">
      <alignment vertical="center"/>
    </xf>
    <xf numFmtId="0" fontId="35" fillId="0" borderId="66" xfId="5" applyFont="1" applyBorder="1">
      <alignment vertical="center"/>
    </xf>
    <xf numFmtId="0" fontId="35" fillId="2" borderId="67" xfId="5" applyFont="1" applyFill="1" applyBorder="1">
      <alignment vertical="center"/>
    </xf>
    <xf numFmtId="0" fontId="35" fillId="0" borderId="13" xfId="5" applyFont="1" applyBorder="1">
      <alignment vertical="center"/>
    </xf>
    <xf numFmtId="0" fontId="35" fillId="2" borderId="12" xfId="5" applyFont="1" applyFill="1" applyBorder="1">
      <alignment vertical="center"/>
    </xf>
    <xf numFmtId="0" fontId="35" fillId="0" borderId="68" xfId="5" applyFont="1" applyBorder="1">
      <alignment vertical="center"/>
    </xf>
    <xf numFmtId="0" fontId="35" fillId="0" borderId="0" xfId="5" applyFont="1" applyFill="1" applyBorder="1" applyAlignment="1">
      <alignment vertical="center"/>
    </xf>
    <xf numFmtId="0" fontId="35" fillId="2" borderId="69" xfId="5" applyFont="1" applyFill="1" applyBorder="1">
      <alignment vertical="center"/>
    </xf>
    <xf numFmtId="0" fontId="35" fillId="0" borderId="17" xfId="5" applyFont="1" applyBorder="1">
      <alignment vertical="center"/>
    </xf>
    <xf numFmtId="0" fontId="35" fillId="0" borderId="18" xfId="5" applyFont="1" applyBorder="1">
      <alignment vertical="center"/>
    </xf>
    <xf numFmtId="0" fontId="35" fillId="2" borderId="16" xfId="5" applyFont="1" applyFill="1" applyBorder="1">
      <alignment vertical="center"/>
    </xf>
    <xf numFmtId="0" fontId="35" fillId="0" borderId="70" xfId="5" applyFont="1" applyBorder="1">
      <alignment vertical="center"/>
    </xf>
    <xf numFmtId="0" fontId="35" fillId="0" borderId="67" xfId="5" applyFont="1" applyBorder="1">
      <alignment vertical="center"/>
    </xf>
    <xf numFmtId="0" fontId="35" fillId="0" borderId="54" xfId="5" applyFont="1" applyBorder="1" applyAlignment="1">
      <alignment vertical="center" shrinkToFit="1"/>
    </xf>
    <xf numFmtId="0" fontId="35" fillId="0" borderId="17" xfId="5" applyFont="1" applyBorder="1" applyAlignment="1">
      <alignment vertical="center" shrinkToFit="1"/>
    </xf>
    <xf numFmtId="0" fontId="35" fillId="0" borderId="71" xfId="5" applyFont="1" applyBorder="1">
      <alignment vertical="center"/>
    </xf>
    <xf numFmtId="0" fontId="35" fillId="0" borderId="72" xfId="5" applyFont="1" applyBorder="1">
      <alignment vertical="center"/>
    </xf>
    <xf numFmtId="0" fontId="35" fillId="0" borderId="73" xfId="5" applyFont="1" applyBorder="1">
      <alignment vertical="center"/>
    </xf>
    <xf numFmtId="0" fontId="17" fillId="0" borderId="74" xfId="9" applyFont="1" applyBorder="1" applyAlignment="1">
      <alignment vertical="center"/>
    </xf>
    <xf numFmtId="0" fontId="17" fillId="0" borderId="75" xfId="9" applyFont="1" applyBorder="1" applyAlignment="1">
      <alignment vertical="center"/>
    </xf>
    <xf numFmtId="0" fontId="17" fillId="0" borderId="5" xfId="9" applyFont="1" applyBorder="1" applyAlignment="1">
      <alignment vertical="center"/>
    </xf>
    <xf numFmtId="0" fontId="17" fillId="0" borderId="58" xfId="9" applyFont="1" applyBorder="1" applyAlignment="1">
      <alignment vertical="center"/>
    </xf>
    <xf numFmtId="0" fontId="17" fillId="0" borderId="1" xfId="9" applyFont="1" applyBorder="1" applyAlignment="1">
      <alignment vertical="center"/>
    </xf>
    <xf numFmtId="0" fontId="17" fillId="0" borderId="13" xfId="9" applyFont="1" applyBorder="1" applyAlignment="1">
      <alignment vertical="center"/>
    </xf>
    <xf numFmtId="0" fontId="17" fillId="0" borderId="57" xfId="9" applyFont="1" applyBorder="1" applyAlignment="1">
      <alignment vertical="center"/>
    </xf>
    <xf numFmtId="0" fontId="9" fillId="0" borderId="0" xfId="12" applyFont="1" applyAlignment="1">
      <alignment vertical="center"/>
    </xf>
    <xf numFmtId="0" fontId="14" fillId="0" borderId="19" xfId="12" applyFont="1" applyBorder="1" applyAlignment="1">
      <alignment vertical="center"/>
    </xf>
    <xf numFmtId="0" fontId="14" fillId="0" borderId="20" xfId="12" applyFont="1" applyBorder="1" applyAlignment="1">
      <alignment vertical="center"/>
    </xf>
    <xf numFmtId="0" fontId="3" fillId="0" borderId="0" xfId="7" applyNumberFormat="1" applyFont="1" applyFill="1" applyAlignment="1">
      <alignment horizontal="center" vertical="center"/>
    </xf>
    <xf numFmtId="0" fontId="30" fillId="0" borderId="0" xfId="7" applyNumberFormat="1" applyFont="1" applyFill="1" applyAlignment="1">
      <alignment horizontal="center" vertical="center"/>
    </xf>
    <xf numFmtId="0" fontId="50" fillId="0" borderId="0" xfId="7" applyFont="1" applyFill="1" applyAlignment="1"/>
    <xf numFmtId="0" fontId="51" fillId="0" borderId="0" xfId="7" applyFont="1" applyFill="1" applyAlignment="1"/>
    <xf numFmtId="0" fontId="12" fillId="0" borderId="0" xfId="10" applyFont="1" applyAlignment="1">
      <alignment vertical="center"/>
    </xf>
    <xf numFmtId="0" fontId="30" fillId="0" borderId="3" xfId="7" applyFont="1" applyFill="1" applyBorder="1" applyAlignment="1">
      <alignment horizontal="right"/>
    </xf>
    <xf numFmtId="0" fontId="26" fillId="0" borderId="76" xfId="7" applyFont="1" applyFill="1" applyBorder="1" applyAlignment="1"/>
    <xf numFmtId="0" fontId="26" fillId="0" borderId="77" xfId="7" applyFont="1" applyFill="1" applyBorder="1" applyAlignment="1"/>
    <xf numFmtId="0" fontId="26" fillId="0" borderId="78" xfId="7" applyFont="1" applyFill="1" applyBorder="1" applyAlignment="1"/>
    <xf numFmtId="0" fontId="26" fillId="0" borderId="12" xfId="7" applyFont="1" applyFill="1" applyBorder="1" applyAlignment="1"/>
    <xf numFmtId="0" fontId="26" fillId="0" borderId="2" xfId="7" applyFont="1" applyFill="1" applyBorder="1" applyAlignment="1"/>
    <xf numFmtId="0" fontId="26" fillId="0" borderId="1" xfId="7" applyFont="1" applyFill="1" applyBorder="1" applyAlignment="1"/>
    <xf numFmtId="0" fontId="26" fillId="0" borderId="16" xfId="7" applyFont="1" applyFill="1" applyBorder="1" applyAlignment="1"/>
    <xf numFmtId="0" fontId="26" fillId="0" borderId="56" xfId="7" applyFont="1" applyFill="1" applyBorder="1" applyAlignment="1"/>
    <xf numFmtId="0" fontId="26" fillId="0" borderId="55" xfId="7" applyFont="1" applyFill="1" applyBorder="1" applyAlignment="1"/>
    <xf numFmtId="0" fontId="3" fillId="0" borderId="0" xfId="7" applyFont="1" applyFill="1" applyAlignment="1">
      <alignment vertical="top"/>
    </xf>
    <xf numFmtId="0" fontId="30" fillId="0" borderId="0" xfId="7" applyFont="1" applyFill="1" applyAlignment="1">
      <alignment vertical="top"/>
    </xf>
    <xf numFmtId="0" fontId="32" fillId="0" borderId="0" xfId="7" applyFont="1" applyFill="1" applyAlignment="1">
      <alignment vertical="top"/>
    </xf>
    <xf numFmtId="0" fontId="35" fillId="0" borderId="1" xfId="5" applyFont="1" applyFill="1" applyBorder="1" applyAlignment="1">
      <alignment vertical="center"/>
    </xf>
    <xf numFmtId="0" fontId="34" fillId="0" borderId="0" xfId="5" applyFont="1" applyAlignment="1">
      <alignment vertical="center"/>
    </xf>
    <xf numFmtId="0" fontId="42" fillId="0" borderId="0" xfId="6" applyFont="1">
      <alignment vertical="center"/>
    </xf>
    <xf numFmtId="0" fontId="42" fillId="0" borderId="0" xfId="6" applyFont="1" applyAlignment="1">
      <alignment horizontal="distributed" vertical="center"/>
    </xf>
    <xf numFmtId="0" fontId="42" fillId="0" borderId="0" xfId="6" applyFont="1" applyAlignment="1">
      <alignment horizontal="center" vertical="center"/>
    </xf>
    <xf numFmtId="0" fontId="44" fillId="0" borderId="0" xfId="6" applyFont="1">
      <alignment vertical="center"/>
    </xf>
    <xf numFmtId="0" fontId="44" fillId="0" borderId="0" xfId="6" applyFont="1" applyAlignment="1">
      <alignment horizontal="distributed" vertical="center"/>
    </xf>
    <xf numFmtId="0" fontId="49" fillId="0" borderId="11" xfId="6" applyBorder="1">
      <alignment vertical="center"/>
    </xf>
    <xf numFmtId="0" fontId="33" fillId="0" borderId="79" xfId="6" applyFont="1" applyBorder="1">
      <alignment vertical="center"/>
    </xf>
    <xf numFmtId="0" fontId="35" fillId="0" borderId="80" xfId="6" applyFont="1" applyBorder="1">
      <alignment vertical="center"/>
    </xf>
    <xf numFmtId="0" fontId="35" fillId="3" borderId="81" xfId="6" applyFont="1" applyFill="1" applyBorder="1">
      <alignment vertical="center"/>
    </xf>
    <xf numFmtId="0" fontId="35" fillId="0" borderId="81" xfId="6" applyFont="1" applyBorder="1">
      <alignment vertical="center"/>
    </xf>
    <xf numFmtId="0" fontId="35" fillId="0" borderId="82" xfId="6" applyFont="1" applyBorder="1">
      <alignment vertical="center"/>
    </xf>
    <xf numFmtId="0" fontId="35" fillId="0" borderId="0" xfId="6" applyFont="1">
      <alignment vertical="center"/>
    </xf>
    <xf numFmtId="0" fontId="49" fillId="0" borderId="0" xfId="6">
      <alignment vertical="center"/>
    </xf>
    <xf numFmtId="0" fontId="35" fillId="0" borderId="83" xfId="6" applyFont="1" applyBorder="1">
      <alignment vertical="center"/>
    </xf>
    <xf numFmtId="0" fontId="35" fillId="0" borderId="84" xfId="6" applyFont="1" applyBorder="1">
      <alignment vertical="center"/>
    </xf>
    <xf numFmtId="0" fontId="35" fillId="0" borderId="85" xfId="6" applyFont="1" applyBorder="1">
      <alignment vertical="center"/>
    </xf>
    <xf numFmtId="0" fontId="35" fillId="0" borderId="86" xfId="6" applyFont="1" applyBorder="1">
      <alignment vertical="center"/>
    </xf>
    <xf numFmtId="0" fontId="35" fillId="5" borderId="0" xfId="5" applyFont="1" applyFill="1" applyBorder="1">
      <alignment vertical="center"/>
    </xf>
    <xf numFmtId="0" fontId="8" fillId="0" borderId="13" xfId="12" applyFont="1" applyBorder="1" applyAlignment="1">
      <alignment vertical="center"/>
    </xf>
    <xf numFmtId="0" fontId="8" fillId="6" borderId="0" xfId="12" applyFont="1" applyFill="1" applyAlignment="1">
      <alignment vertical="center"/>
    </xf>
    <xf numFmtId="0" fontId="8" fillId="6" borderId="0" xfId="12" applyFont="1" applyFill="1" applyAlignment="1">
      <alignment horizontal="center" vertical="center"/>
    </xf>
    <xf numFmtId="0" fontId="8" fillId="6" borderId="51" xfId="12" applyFont="1" applyFill="1" applyBorder="1" applyAlignment="1">
      <alignment horizontal="center" vertical="center"/>
    </xf>
    <xf numFmtId="0" fontId="8" fillId="6" borderId="52" xfId="12" applyFont="1" applyFill="1" applyBorder="1" applyAlignment="1">
      <alignment horizontal="center" vertical="center"/>
    </xf>
    <xf numFmtId="0" fontId="8" fillId="6" borderId="53" xfId="12" applyFont="1" applyFill="1" applyBorder="1" applyAlignment="1">
      <alignment horizontal="center" vertical="center"/>
    </xf>
    <xf numFmtId="0" fontId="42" fillId="0" borderId="0" xfId="6" applyNumberFormat="1" applyFont="1" applyAlignment="1">
      <alignment vertical="center"/>
    </xf>
    <xf numFmtId="0" fontId="8" fillId="6" borderId="0" xfId="10" applyFont="1" applyFill="1" applyAlignment="1">
      <alignment vertical="center"/>
    </xf>
    <xf numFmtId="0" fontId="26" fillId="0" borderId="87" xfId="7" applyFont="1" applyFill="1" applyBorder="1" applyAlignment="1"/>
    <xf numFmtId="0" fontId="26" fillId="0" borderId="0" xfId="7" applyFont="1" applyFill="1" applyBorder="1" applyAlignment="1"/>
    <xf numFmtId="0" fontId="26" fillId="0" borderId="17" xfId="7" applyFont="1" applyFill="1" applyBorder="1" applyAlignment="1"/>
    <xf numFmtId="0" fontId="31" fillId="7" borderId="0" xfId="7" applyFont="1" applyFill="1" applyAlignment="1">
      <alignment horizontal="center"/>
    </xf>
    <xf numFmtId="0" fontId="3" fillId="0" borderId="0" xfId="7" applyFont="1" applyFill="1" applyBorder="1"/>
    <xf numFmtId="0" fontId="26" fillId="0" borderId="0" xfId="7" applyFont="1"/>
    <xf numFmtId="0" fontId="52" fillId="0" borderId="0" xfId="6" applyFont="1">
      <alignment vertical="center"/>
    </xf>
    <xf numFmtId="178" fontId="7" fillId="0" borderId="79" xfId="6" applyNumberFormat="1" applyFont="1" applyBorder="1" applyAlignment="1">
      <alignment horizontal="center" vertical="center"/>
    </xf>
    <xf numFmtId="0" fontId="7" fillId="0" borderId="0" xfId="6" applyFont="1" applyAlignment="1">
      <alignment horizontal="right" vertical="center"/>
    </xf>
    <xf numFmtId="0" fontId="7" fillId="0" borderId="13" xfId="6" applyFont="1" applyBorder="1">
      <alignment vertical="center"/>
    </xf>
    <xf numFmtId="0" fontId="7" fillId="0" borderId="11" xfId="6" applyFont="1" applyBorder="1">
      <alignment vertical="center"/>
    </xf>
    <xf numFmtId="0" fontId="7" fillId="0" borderId="54" xfId="6" applyFont="1" applyBorder="1">
      <alignment vertical="center"/>
    </xf>
    <xf numFmtId="0" fontId="7" fillId="0" borderId="65" xfId="6" applyFont="1" applyBorder="1">
      <alignment vertical="center"/>
    </xf>
    <xf numFmtId="0" fontId="7" fillId="0" borderId="12" xfId="6" applyFont="1" applyBorder="1">
      <alignment vertical="center"/>
    </xf>
    <xf numFmtId="0" fontId="7" fillId="0" borderId="16" xfId="6" applyFont="1" applyBorder="1">
      <alignment vertical="center"/>
    </xf>
    <xf numFmtId="0" fontId="7" fillId="0" borderId="18" xfId="6" applyFont="1" applyBorder="1">
      <alignment vertical="center"/>
    </xf>
    <xf numFmtId="0" fontId="7" fillId="0" borderId="11" xfId="6" applyFont="1" applyBorder="1" applyAlignment="1">
      <alignment vertical="center" textRotation="255"/>
    </xf>
    <xf numFmtId="0" fontId="7" fillId="0" borderId="89" xfId="6" applyFont="1" applyBorder="1" applyAlignment="1">
      <alignment horizontal="center" vertical="center" textRotation="255"/>
    </xf>
    <xf numFmtId="0" fontId="7" fillId="0" borderId="57" xfId="6" applyFont="1" applyBorder="1">
      <alignment vertical="center"/>
    </xf>
    <xf numFmtId="0" fontId="7" fillId="0" borderId="12" xfId="6" applyFont="1" applyBorder="1" applyAlignment="1">
      <alignment vertical="center" textRotation="255"/>
    </xf>
    <xf numFmtId="0" fontId="7" fillId="0" borderId="16" xfId="6" applyFont="1" applyBorder="1" applyAlignment="1">
      <alignment vertical="center" textRotation="255"/>
    </xf>
    <xf numFmtId="0" fontId="7" fillId="0" borderId="17" xfId="6" applyFont="1" applyBorder="1">
      <alignment vertical="center"/>
    </xf>
    <xf numFmtId="0" fontId="24" fillId="0" borderId="0" xfId="7" applyFont="1" applyFill="1" applyAlignment="1">
      <alignment vertical="center"/>
    </xf>
    <xf numFmtId="0" fontId="8" fillId="0" borderId="60" xfId="10" applyFont="1" applyBorder="1" applyAlignment="1">
      <alignment vertical="center"/>
    </xf>
    <xf numFmtId="0" fontId="9" fillId="0" borderId="0" xfId="11" applyFont="1" applyBorder="1" applyAlignment="1">
      <alignment vertical="center"/>
    </xf>
    <xf numFmtId="49" fontId="8" fillId="0" borderId="0" xfId="10" applyNumberFormat="1" applyFont="1" applyFill="1" applyAlignment="1">
      <alignment horizontal="right" vertical="center"/>
    </xf>
    <xf numFmtId="0" fontId="8" fillId="0" borderId="0" xfId="10" applyFont="1" applyFill="1" applyAlignment="1">
      <alignment horizontal="distributed" vertical="center"/>
    </xf>
    <xf numFmtId="0" fontId="8" fillId="0" borderId="0" xfId="10" applyFont="1" applyFill="1" applyAlignment="1">
      <alignment vertical="center"/>
    </xf>
    <xf numFmtId="0" fontId="8" fillId="0" borderId="0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right" vertical="center"/>
    </xf>
    <xf numFmtId="0" fontId="40" fillId="0" borderId="0" xfId="10" applyFont="1" applyAlignment="1">
      <alignment vertical="center"/>
    </xf>
    <xf numFmtId="0" fontId="14" fillId="6" borderId="90" xfId="12" applyFont="1" applyFill="1" applyBorder="1" applyAlignment="1">
      <alignment vertical="center"/>
    </xf>
    <xf numFmtId="0" fontId="14" fillId="6" borderId="91" xfId="12" applyFont="1" applyFill="1" applyBorder="1" applyAlignment="1">
      <alignment vertical="center"/>
    </xf>
    <xf numFmtId="0" fontId="14" fillId="0" borderId="55" xfId="12" applyFont="1" applyBorder="1"/>
    <xf numFmtId="0" fontId="14" fillId="0" borderId="17" xfId="12" applyFont="1" applyBorder="1"/>
    <xf numFmtId="0" fontId="14" fillId="0" borderId="56" xfId="12" applyFont="1" applyBorder="1"/>
    <xf numFmtId="0" fontId="14" fillId="0" borderId="19" xfId="12" applyFont="1" applyBorder="1" applyAlignment="1">
      <alignment vertical="center" shrinkToFit="1"/>
    </xf>
    <xf numFmtId="0" fontId="14" fillId="6" borderId="92" xfId="12" applyFont="1" applyFill="1" applyBorder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7" fillId="0" borderId="0" xfId="6" applyFont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7" fillId="0" borderId="0" xfId="6" applyFont="1">
      <alignment vertical="center"/>
    </xf>
    <xf numFmtId="0" fontId="53" fillId="0" borderId="88" xfId="6" applyFont="1" applyBorder="1" applyAlignment="1">
      <alignment horizontal="center" vertical="center"/>
    </xf>
    <xf numFmtId="0" fontId="7" fillId="0" borderId="4" xfId="6" applyFont="1" applyBorder="1">
      <alignment vertical="center"/>
    </xf>
    <xf numFmtId="0" fontId="7" fillId="0" borderId="58" xfId="6" applyFont="1" applyBorder="1">
      <alignment vertical="center"/>
    </xf>
    <xf numFmtId="0" fontId="7" fillId="0" borderId="3" xfId="6" applyFont="1" applyBorder="1">
      <alignment vertical="center"/>
    </xf>
    <xf numFmtId="0" fontId="14" fillId="6" borderId="5" xfId="12" applyFont="1" applyFill="1" applyBorder="1" applyAlignment="1">
      <alignment vertical="center"/>
    </xf>
    <xf numFmtId="0" fontId="14" fillId="6" borderId="4" xfId="12" applyFont="1" applyFill="1" applyBorder="1" applyAlignment="1">
      <alignment vertical="center"/>
    </xf>
    <xf numFmtId="0" fontId="14" fillId="6" borderId="6" xfId="12" applyFont="1" applyFill="1" applyBorder="1" applyAlignment="1">
      <alignment vertical="center"/>
    </xf>
    <xf numFmtId="0" fontId="14" fillId="0" borderId="54" xfId="12" applyFont="1" applyBorder="1" applyAlignment="1">
      <alignment vertical="center"/>
    </xf>
    <xf numFmtId="0" fontId="14" fillId="0" borderId="65" xfId="12" applyFont="1" applyBorder="1" applyAlignment="1">
      <alignment vertical="center"/>
    </xf>
    <xf numFmtId="49" fontId="14" fillId="0" borderId="60" xfId="12" applyNumberFormat="1" applyFont="1" applyBorder="1" applyAlignment="1">
      <alignment horizontal="right" vertical="center"/>
    </xf>
    <xf numFmtId="0" fontId="14" fillId="0" borderId="0" xfId="12" applyFont="1"/>
    <xf numFmtId="0" fontId="14" fillId="0" borderId="19" xfId="12" applyFont="1" applyBorder="1" applyAlignment="1">
      <alignment horizontal="center" vertical="center"/>
    </xf>
    <xf numFmtId="0" fontId="14" fillId="0" borderId="19" xfId="12" applyFont="1" applyBorder="1" applyAlignment="1">
      <alignment horizontal="center" vertical="center"/>
    </xf>
    <xf numFmtId="49" fontId="14" fillId="0" borderId="60" xfId="12" applyNumberFormat="1" applyFont="1" applyBorder="1" applyAlignment="1">
      <alignment horizontal="right" vertical="center"/>
    </xf>
    <xf numFmtId="0" fontId="14" fillId="0" borderId="0" xfId="12" applyFont="1"/>
    <xf numFmtId="0" fontId="14" fillId="0" borderId="0" xfId="12" applyFont="1" applyAlignment="1">
      <alignment horizontal="center"/>
    </xf>
    <xf numFmtId="0" fontId="14" fillId="6" borderId="0" xfId="12" applyFont="1" applyFill="1"/>
    <xf numFmtId="0" fontId="14" fillId="0" borderId="2" xfId="12" applyFont="1" applyBorder="1" applyAlignment="1">
      <alignment horizontal="center"/>
    </xf>
    <xf numFmtId="0" fontId="14" fillId="0" borderId="0" xfId="12" applyFont="1" applyAlignment="1">
      <alignment horizontal="right"/>
    </xf>
    <xf numFmtId="0" fontId="7" fillId="0" borderId="0" xfId="12" applyFont="1"/>
    <xf numFmtId="0" fontId="7" fillId="0" borderId="0" xfId="12" applyFont="1" applyAlignment="1">
      <alignment wrapText="1"/>
    </xf>
    <xf numFmtId="0" fontId="20" fillId="0" borderId="0" xfId="12" applyFont="1"/>
    <xf numFmtId="0" fontId="14" fillId="0" borderId="0" xfId="12" applyFont="1" applyAlignment="1">
      <alignment vertical="center"/>
    </xf>
    <xf numFmtId="0" fontId="14" fillId="6" borderId="0" xfId="12" applyFont="1" applyFill="1" applyAlignment="1">
      <alignment vertical="center"/>
    </xf>
    <xf numFmtId="0" fontId="14" fillId="0" borderId="0" xfId="12" applyFont="1" applyAlignment="1">
      <alignment vertical="center" justifyLastLine="1"/>
    </xf>
    <xf numFmtId="0" fontId="14" fillId="6" borderId="0" xfId="12" applyFont="1" applyFill="1" applyAlignment="1">
      <alignment vertical="center" justifyLastLine="1"/>
    </xf>
    <xf numFmtId="0" fontId="36" fillId="4" borderId="94" xfId="6" applyFont="1" applyFill="1" applyBorder="1" applyAlignment="1">
      <alignment horizontal="center" vertical="center"/>
    </xf>
    <xf numFmtId="38" fontId="35" fillId="5" borderId="0" xfId="2" applyFont="1" applyFill="1" applyBorder="1" applyAlignment="1">
      <alignment horizontal="center" vertical="center"/>
    </xf>
    <xf numFmtId="0" fontId="35" fillId="5" borderId="74" xfId="6" applyFont="1" applyFill="1" applyBorder="1" applyAlignment="1">
      <alignment horizontal="center" vertical="center"/>
    </xf>
    <xf numFmtId="0" fontId="35" fillId="5" borderId="19" xfId="6" applyFont="1" applyFill="1" applyBorder="1" applyAlignment="1">
      <alignment horizontal="center" vertical="center"/>
    </xf>
    <xf numFmtId="0" fontId="35" fillId="5" borderId="75" xfId="6" applyFont="1" applyFill="1" applyBorder="1" applyAlignment="1">
      <alignment horizontal="center" vertical="center"/>
    </xf>
    <xf numFmtId="0" fontId="35" fillId="2" borderId="74" xfId="5" applyFont="1" applyFill="1" applyBorder="1" applyAlignment="1">
      <alignment horizontal="center" vertical="center"/>
    </xf>
    <xf numFmtId="0" fontId="35" fillId="2" borderId="75" xfId="5" applyFont="1" applyFill="1" applyBorder="1" applyAlignment="1">
      <alignment horizontal="center" vertical="center"/>
    </xf>
    <xf numFmtId="0" fontId="35" fillId="2" borderId="19" xfId="5" applyFont="1" applyFill="1" applyBorder="1" applyAlignment="1">
      <alignment horizontal="center" vertical="center"/>
    </xf>
    <xf numFmtId="0" fontId="35" fillId="0" borderId="36" xfId="5" quotePrefix="1" applyFont="1" applyBorder="1" applyAlignment="1">
      <alignment horizontal="right" vertical="center"/>
    </xf>
    <xf numFmtId="0" fontId="35" fillId="0" borderId="1" xfId="5" quotePrefix="1" applyFont="1" applyBorder="1" applyAlignment="1">
      <alignment horizontal="right" vertical="center"/>
    </xf>
    <xf numFmtId="0" fontId="35" fillId="0" borderId="21" xfId="5" quotePrefix="1" applyFont="1" applyBorder="1" applyAlignment="1">
      <alignment horizontal="right" vertical="center"/>
    </xf>
    <xf numFmtId="0" fontId="35" fillId="0" borderId="38" xfId="5" applyFont="1" applyBorder="1" applyAlignment="1">
      <alignment vertical="center" shrinkToFit="1"/>
    </xf>
    <xf numFmtId="0" fontId="35" fillId="0" borderId="2" xfId="5" applyFont="1" applyBorder="1" applyAlignment="1">
      <alignment vertical="center" shrinkToFit="1"/>
    </xf>
    <xf numFmtId="0" fontId="35" fillId="0" borderId="22" xfId="5" applyFont="1" applyBorder="1" applyAlignment="1">
      <alignment vertical="center" shrinkToFit="1"/>
    </xf>
    <xf numFmtId="0" fontId="35" fillId="0" borderId="37" xfId="5" applyFont="1" applyBorder="1">
      <alignment vertical="center"/>
    </xf>
    <xf numFmtId="0" fontId="35" fillId="5" borderId="0" xfId="5" applyFont="1" applyFill="1" applyBorder="1" applyAlignment="1">
      <alignment horizontal="center" vertical="center"/>
    </xf>
    <xf numFmtId="0" fontId="35" fillId="0" borderId="17" xfId="5" applyFont="1" applyFill="1" applyBorder="1" applyAlignment="1">
      <alignment vertical="center"/>
    </xf>
    <xf numFmtId="0" fontId="35" fillId="0" borderId="54" xfId="5" applyFont="1" applyBorder="1" applyAlignment="1">
      <alignment vertical="center"/>
    </xf>
    <xf numFmtId="0" fontId="35" fillId="0" borderId="54" xfId="5" applyFont="1" applyFill="1" applyBorder="1" applyAlignment="1">
      <alignment vertical="center"/>
    </xf>
    <xf numFmtId="0" fontId="35" fillId="0" borderId="0" xfId="5" applyFont="1" applyBorder="1" applyAlignment="1">
      <alignment vertical="center"/>
    </xf>
    <xf numFmtId="0" fontId="35" fillId="0" borderId="0" xfId="5" applyFont="1" applyFill="1" applyBorder="1" applyAlignment="1">
      <alignment vertical="center"/>
    </xf>
    <xf numFmtId="0" fontId="35" fillId="0" borderId="17" xfId="5" applyFont="1" applyBorder="1" applyAlignment="1">
      <alignment vertical="center"/>
    </xf>
    <xf numFmtId="0" fontId="34" fillId="0" borderId="0" xfId="5" applyFont="1" applyAlignment="1">
      <alignment horizontal="center" vertical="center"/>
    </xf>
    <xf numFmtId="0" fontId="7" fillId="0" borderId="103" xfId="6" applyFont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/>
    </xf>
    <xf numFmtId="0" fontId="7" fillId="0" borderId="52" xfId="6" applyFont="1" applyBorder="1" applyAlignment="1">
      <alignment horizontal="center" vertical="center"/>
    </xf>
    <xf numFmtId="0" fontId="7" fillId="0" borderId="105" xfId="6" applyFont="1" applyBorder="1" applyAlignment="1">
      <alignment horizontal="center" vertical="center"/>
    </xf>
    <xf numFmtId="0" fontId="7" fillId="0" borderId="104" xfId="6" applyFont="1" applyBorder="1" applyAlignment="1">
      <alignment horizontal="center" vertical="center" wrapText="1"/>
    </xf>
    <xf numFmtId="0" fontId="7" fillId="0" borderId="128" xfId="6" applyFont="1" applyBorder="1" applyAlignment="1">
      <alignment horizontal="center" vertical="center" wrapText="1"/>
    </xf>
    <xf numFmtId="0" fontId="7" fillId="0" borderId="128" xfId="6" applyFont="1" applyBorder="1" applyAlignment="1">
      <alignment horizontal="center" vertical="center"/>
    </xf>
    <xf numFmtId="0" fontId="7" fillId="0" borderId="129" xfId="6" applyFont="1" applyBorder="1" applyAlignment="1">
      <alignment horizontal="center" vertical="center"/>
    </xf>
    <xf numFmtId="0" fontId="7" fillId="0" borderId="130" xfId="6" applyFont="1" applyBorder="1" applyAlignment="1">
      <alignment horizontal="center" vertical="center"/>
    </xf>
    <xf numFmtId="0" fontId="7" fillId="0" borderId="131" xfId="6" applyFont="1" applyBorder="1" applyAlignment="1">
      <alignment horizontal="center" vertical="center"/>
    </xf>
    <xf numFmtId="0" fontId="7" fillId="0" borderId="132" xfId="6" applyFont="1" applyBorder="1" applyAlignment="1">
      <alignment horizontal="center" vertical="center"/>
    </xf>
    <xf numFmtId="0" fontId="7" fillId="0" borderId="133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wrapText="1"/>
    </xf>
    <xf numFmtId="0" fontId="7" fillId="0" borderId="54" xfId="6" applyFont="1" applyBorder="1" applyAlignment="1">
      <alignment horizontal="center" vertical="center" wrapText="1"/>
    </xf>
    <xf numFmtId="0" fontId="7" fillId="0" borderId="65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06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57" xfId="6" applyFont="1" applyBorder="1" applyAlignment="1">
      <alignment horizontal="center" vertical="center" wrapText="1"/>
    </xf>
    <xf numFmtId="0" fontId="7" fillId="0" borderId="134" xfId="6" applyFont="1" applyBorder="1" applyAlignment="1">
      <alignment horizontal="center" vertical="center"/>
    </xf>
    <xf numFmtId="0" fontId="7" fillId="0" borderId="135" xfId="6" applyFont="1" applyBorder="1" applyAlignment="1">
      <alignment horizontal="center" vertical="center"/>
    </xf>
    <xf numFmtId="0" fontId="7" fillId="0" borderId="136" xfId="6" applyFont="1" applyBorder="1" applyAlignment="1">
      <alignment horizontal="center" vertical="center"/>
    </xf>
    <xf numFmtId="0" fontId="7" fillId="0" borderId="137" xfId="6" applyFont="1" applyBorder="1" applyAlignment="1">
      <alignment horizontal="center" vertical="center"/>
    </xf>
    <xf numFmtId="0" fontId="7" fillId="0" borderId="138" xfId="6" applyFont="1" applyBorder="1" applyAlignment="1">
      <alignment horizontal="center" vertical="center"/>
    </xf>
    <xf numFmtId="0" fontId="7" fillId="0" borderId="139" xfId="6" applyFont="1" applyBorder="1" applyAlignment="1">
      <alignment horizontal="center" vertical="center"/>
    </xf>
    <xf numFmtId="0" fontId="7" fillId="0" borderId="60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58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 textRotation="255"/>
    </xf>
    <xf numFmtId="0" fontId="7" fillId="0" borderId="0" xfId="6" applyFont="1">
      <alignment vertical="center"/>
    </xf>
    <xf numFmtId="0" fontId="9" fillId="0" borderId="10" xfId="6" applyFont="1" applyBorder="1" applyAlignment="1">
      <alignment vertical="center" shrinkToFit="1"/>
    </xf>
    <xf numFmtId="0" fontId="7" fillId="0" borderId="15" xfId="6" applyFont="1" applyBorder="1" applyAlignment="1">
      <alignment horizontal="center" vertical="center" textRotation="255"/>
    </xf>
    <xf numFmtId="0" fontId="7" fillId="0" borderId="59" xfId="6" applyFont="1" applyBorder="1" applyAlignment="1">
      <alignment horizontal="center" vertical="center" textRotation="255"/>
    </xf>
    <xf numFmtId="0" fontId="7" fillId="0" borderId="102" xfId="6" applyFont="1" applyBorder="1" applyAlignment="1">
      <alignment horizontal="center" vertical="center" textRotation="255"/>
    </xf>
    <xf numFmtId="0" fontId="7" fillId="0" borderId="0" xfId="6" applyFont="1" applyAlignment="1">
      <alignment horizontal="left" vertical="center"/>
    </xf>
    <xf numFmtId="178" fontId="7" fillId="0" borderId="17" xfId="6" applyNumberFormat="1" applyFont="1" applyBorder="1" applyAlignment="1">
      <alignment horizontal="center" vertical="center"/>
    </xf>
    <xf numFmtId="0" fontId="7" fillId="0" borderId="54" xfId="6" applyFont="1" applyBorder="1" applyAlignment="1">
      <alignment horizontal="center" vertical="center"/>
    </xf>
    <xf numFmtId="0" fontId="7" fillId="0" borderId="17" xfId="6" applyFont="1" applyBorder="1" applyAlignment="1">
      <alignment horizontal="left" vertical="center"/>
    </xf>
    <xf numFmtId="0" fontId="7" fillId="0" borderId="101" xfId="6" applyFont="1" applyBorder="1" applyAlignment="1">
      <alignment horizontal="center" vertical="center" textRotation="255"/>
    </xf>
    <xf numFmtId="0" fontId="7" fillId="0" borderId="14" xfId="6" applyFont="1" applyBorder="1" applyAlignment="1">
      <alignment horizontal="center" vertical="center" textRotation="255"/>
    </xf>
    <xf numFmtId="0" fontId="7" fillId="0" borderId="54" xfId="6" applyFont="1" applyBorder="1" applyAlignment="1">
      <alignment horizontal="left" vertical="center"/>
    </xf>
    <xf numFmtId="0" fontId="7" fillId="0" borderId="3" xfId="6" applyFont="1" applyBorder="1" applyAlignment="1">
      <alignment horizontal="center" vertical="center"/>
    </xf>
    <xf numFmtId="178" fontId="7" fillId="0" borderId="3" xfId="6" applyNumberFormat="1" applyFont="1" applyBorder="1" applyAlignment="1">
      <alignment horizontal="center" vertical="center"/>
    </xf>
    <xf numFmtId="0" fontId="9" fillId="0" borderId="10" xfId="6" applyFont="1" applyBorder="1" applyAlignment="1">
      <alignment shrinkToFit="1"/>
    </xf>
    <xf numFmtId="0" fontId="7" fillId="0" borderId="100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98" xfId="6" applyFont="1" applyBorder="1" applyAlignment="1">
      <alignment vertical="center" wrapText="1"/>
    </xf>
    <xf numFmtId="0" fontId="7" fillId="0" borderId="91" xfId="6" applyFont="1" applyBorder="1" applyAlignment="1">
      <alignment vertical="center" wrapText="1"/>
    </xf>
    <xf numFmtId="0" fontId="7" fillId="0" borderId="99" xfId="6" applyFont="1" applyBorder="1" applyAlignment="1">
      <alignment vertical="center" wrapText="1"/>
    </xf>
    <xf numFmtId="0" fontId="46" fillId="0" borderId="0" xfId="6" applyFont="1" applyAlignment="1">
      <alignment horizontal="center" vertical="center"/>
    </xf>
    <xf numFmtId="0" fontId="7" fillId="0" borderId="95" xfId="6" applyFont="1" applyBorder="1" applyAlignment="1">
      <alignment horizontal="center" vertical="center"/>
    </xf>
    <xf numFmtId="0" fontId="7" fillId="0" borderId="88" xfId="6" applyFont="1" applyBorder="1" applyAlignment="1">
      <alignment horizontal="center" vertical="center"/>
    </xf>
    <xf numFmtId="0" fontId="7" fillId="0" borderId="79" xfId="6" applyFont="1" applyBorder="1" applyAlignment="1">
      <alignment horizontal="center" vertical="center"/>
    </xf>
    <xf numFmtId="0" fontId="7" fillId="0" borderId="95" xfId="6" applyFont="1" applyBorder="1">
      <alignment vertical="center"/>
    </xf>
    <xf numFmtId="0" fontId="7" fillId="0" borderId="88" xfId="6" applyFont="1" applyBorder="1">
      <alignment vertical="center"/>
    </xf>
    <xf numFmtId="0" fontId="7" fillId="0" borderId="96" xfId="6" applyFont="1" applyBorder="1">
      <alignment vertical="center"/>
    </xf>
    <xf numFmtId="0" fontId="7" fillId="0" borderId="97" xfId="6" applyFont="1" applyBorder="1" applyAlignment="1">
      <alignment horizontal="center" vertical="center"/>
    </xf>
    <xf numFmtId="0" fontId="7" fillId="0" borderId="96" xfId="6" applyFont="1" applyBorder="1" applyAlignment="1">
      <alignment horizontal="center" vertical="center"/>
    </xf>
    <xf numFmtId="178" fontId="7" fillId="0" borderId="97" xfId="6" applyNumberFormat="1" applyFont="1" applyBorder="1" applyAlignment="1">
      <alignment horizontal="center" vertical="center"/>
    </xf>
    <xf numFmtId="0" fontId="53" fillId="0" borderId="88" xfId="6" applyFont="1" applyBorder="1" applyAlignment="1">
      <alignment horizontal="center" vertical="center"/>
    </xf>
    <xf numFmtId="0" fontId="53" fillId="6" borderId="88" xfId="6" applyFont="1" applyFill="1" applyBorder="1" applyAlignment="1">
      <alignment horizontal="center" vertical="center"/>
    </xf>
    <xf numFmtId="0" fontId="49" fillId="0" borderId="88" xfId="6" applyBorder="1" applyAlignment="1">
      <alignment horizontal="distributed" vertical="center" indent="2" shrinkToFit="1"/>
    </xf>
    <xf numFmtId="0" fontId="42" fillId="0" borderId="0" xfId="6" applyFont="1" applyAlignment="1">
      <alignment horizontal="distributed" vertical="center"/>
    </xf>
    <xf numFmtId="0" fontId="42" fillId="0" borderId="0" xfId="6" applyFont="1" applyAlignment="1">
      <alignment horizontal="center" vertical="center"/>
    </xf>
    <xf numFmtId="0" fontId="42" fillId="0" borderId="0" xfId="6" applyFont="1" applyAlignment="1">
      <alignment vertical="center" shrinkToFit="1"/>
    </xf>
    <xf numFmtId="0" fontId="33" fillId="0" borderId="105" xfId="6" applyFont="1" applyBorder="1" applyAlignment="1">
      <alignment horizontal="center" vertical="center" wrapText="1"/>
    </xf>
    <xf numFmtId="0" fontId="33" fillId="0" borderId="105" xfId="6" applyFont="1" applyBorder="1" applyAlignment="1">
      <alignment horizontal="center" vertical="center"/>
    </xf>
    <xf numFmtId="0" fontId="33" fillId="0" borderId="107" xfId="6" applyFont="1" applyBorder="1" applyAlignment="1">
      <alignment horizontal="center" vertical="center"/>
    </xf>
    <xf numFmtId="0" fontId="33" fillId="0" borderId="52" xfId="6" applyFont="1" applyBorder="1" applyAlignment="1">
      <alignment horizontal="center" vertical="center"/>
    </xf>
    <xf numFmtId="0" fontId="33" fillId="0" borderId="108" xfId="6" applyFont="1" applyBorder="1" applyAlignment="1">
      <alignment horizontal="center" vertical="center"/>
    </xf>
    <xf numFmtId="0" fontId="33" fillId="0" borderId="109" xfId="6" applyFont="1" applyBorder="1" applyAlignment="1">
      <alignment horizontal="center" vertical="center"/>
    </xf>
    <xf numFmtId="0" fontId="33" fillId="0" borderId="53" xfId="6" applyFont="1" applyBorder="1" applyAlignment="1">
      <alignment horizontal="center" vertical="center"/>
    </xf>
    <xf numFmtId="0" fontId="33" fillId="0" borderId="110" xfId="6" applyFont="1" applyBorder="1" applyAlignment="1">
      <alignment horizontal="center" vertical="center"/>
    </xf>
    <xf numFmtId="0" fontId="33" fillId="0" borderId="15" xfId="6" applyFont="1" applyBorder="1" applyAlignment="1">
      <alignment horizontal="center" vertical="center"/>
    </xf>
    <xf numFmtId="0" fontId="33" fillId="0" borderId="111" xfId="6" applyFont="1" applyBorder="1" applyAlignment="1">
      <alignment horizontal="center" vertical="center"/>
    </xf>
    <xf numFmtId="0" fontId="42" fillId="0" borderId="0" xfId="6" applyFont="1" applyAlignment="1">
      <alignment horizontal="distributed" vertical="center" justifyLastLine="1"/>
    </xf>
    <xf numFmtId="0" fontId="42" fillId="0" borderId="0" xfId="6" applyFont="1" applyAlignment="1">
      <alignment vertical="center" wrapText="1"/>
    </xf>
    <xf numFmtId="38" fontId="42" fillId="0" borderId="0" xfId="1" applyFont="1" applyFill="1" applyAlignment="1">
      <alignment horizontal="right" vertical="center"/>
    </xf>
    <xf numFmtId="0" fontId="42" fillId="0" borderId="0" xfId="6" applyNumberFormat="1" applyFont="1" applyAlignment="1">
      <alignment horizontal="center" vertical="center"/>
    </xf>
    <xf numFmtId="0" fontId="41" fillId="0" borderId="0" xfId="6" applyFont="1" applyAlignment="1">
      <alignment horizontal="center" vertical="center"/>
    </xf>
    <xf numFmtId="0" fontId="42" fillId="0" borderId="0" xfId="6" applyFont="1" applyAlignment="1">
      <alignment horizontal="left" vertical="center"/>
    </xf>
    <xf numFmtId="0" fontId="16" fillId="0" borderId="95" xfId="9" applyFont="1" applyBorder="1" applyAlignment="1">
      <alignment horizontal="center" vertical="center"/>
    </xf>
    <xf numFmtId="0" fontId="16" fillId="0" borderId="88" xfId="9" applyFont="1" applyBorder="1" applyAlignment="1">
      <alignment horizontal="center" vertical="center"/>
    </xf>
    <xf numFmtId="0" fontId="16" fillId="0" borderId="79" xfId="9" applyFont="1" applyBorder="1" applyAlignment="1">
      <alignment horizontal="center" vertical="center"/>
    </xf>
    <xf numFmtId="0" fontId="17" fillId="0" borderId="5" xfId="9" applyFont="1" applyBorder="1" applyAlignment="1">
      <alignment horizontal="distributed" vertical="center" wrapText="1"/>
    </xf>
    <xf numFmtId="0" fontId="17" fillId="0" borderId="4" xfId="9" applyFont="1" applyBorder="1" applyAlignment="1">
      <alignment horizontal="distributed" vertical="center" wrapText="1"/>
    </xf>
    <xf numFmtId="0" fontId="17" fillId="0" borderId="6" xfId="9" applyFont="1" applyBorder="1" applyAlignment="1">
      <alignment horizontal="distributed" vertical="center" wrapText="1"/>
    </xf>
    <xf numFmtId="0" fontId="17" fillId="0" borderId="1" xfId="9" applyFont="1" applyBorder="1" applyAlignment="1">
      <alignment horizontal="distributed" vertical="center" wrapText="1"/>
    </xf>
    <xf numFmtId="0" fontId="17" fillId="0" borderId="0" xfId="9" applyFont="1" applyBorder="1" applyAlignment="1">
      <alignment horizontal="distributed" vertical="center" wrapText="1"/>
    </xf>
    <xf numFmtId="0" fontId="17" fillId="0" borderId="2" xfId="9" applyFont="1" applyBorder="1" applyAlignment="1">
      <alignment horizontal="distributed" vertical="center" wrapText="1"/>
    </xf>
    <xf numFmtId="0" fontId="17" fillId="0" borderId="7" xfId="9" applyFont="1" applyBorder="1" applyAlignment="1">
      <alignment horizontal="distributed" vertical="center" wrapText="1"/>
    </xf>
    <xf numFmtId="0" fontId="17" fillId="0" borderId="3" xfId="9" applyFont="1" applyBorder="1" applyAlignment="1">
      <alignment horizontal="distributed" vertical="center" wrapText="1"/>
    </xf>
    <xf numFmtId="0" fontId="17" fillId="0" borderId="8" xfId="9" applyFont="1" applyBorder="1" applyAlignment="1">
      <alignment horizontal="distributed" vertical="center" wrapText="1"/>
    </xf>
    <xf numFmtId="0" fontId="17" fillId="0" borderId="60" xfId="9" applyFont="1" applyBorder="1" applyAlignment="1">
      <alignment horizontal="distributed" vertical="center" justifyLastLine="1"/>
    </xf>
    <xf numFmtId="0" fontId="17" fillId="0" borderId="4" xfId="9" applyFont="1" applyBorder="1" applyAlignment="1">
      <alignment horizontal="distributed" vertical="center" justifyLastLine="1"/>
    </xf>
    <xf numFmtId="0" fontId="17" fillId="0" borderId="6" xfId="9" applyFont="1" applyBorder="1" applyAlignment="1">
      <alignment horizontal="distributed" vertical="center" justifyLastLine="1"/>
    </xf>
    <xf numFmtId="0" fontId="17" fillId="0" borderId="106" xfId="9" applyFont="1" applyBorder="1" applyAlignment="1">
      <alignment horizontal="distributed" vertical="center" justifyLastLine="1"/>
    </xf>
    <xf numFmtId="0" fontId="17" fillId="0" borderId="3" xfId="9" applyFont="1" applyBorder="1" applyAlignment="1">
      <alignment horizontal="distributed" vertical="center" justifyLastLine="1"/>
    </xf>
    <xf numFmtId="0" fontId="17" fillId="0" borderId="8" xfId="9" applyFont="1" applyBorder="1" applyAlignment="1">
      <alignment horizontal="distributed" vertical="center" justifyLastLine="1"/>
    </xf>
    <xf numFmtId="0" fontId="17" fillId="0" borderId="5" xfId="9" applyFont="1" applyBorder="1" applyAlignment="1">
      <alignment horizontal="distributed" vertical="center" justifyLastLine="1"/>
    </xf>
    <xf numFmtId="0" fontId="17" fillId="0" borderId="7" xfId="9" applyFont="1" applyBorder="1" applyAlignment="1">
      <alignment horizontal="distributed" vertical="center" justifyLastLine="1"/>
    </xf>
    <xf numFmtId="0" fontId="17" fillId="0" borderId="74" xfId="9" applyFont="1" applyBorder="1" applyAlignment="1">
      <alignment vertical="center"/>
    </xf>
    <xf numFmtId="0" fontId="17" fillId="0" borderId="19" xfId="9" applyFont="1" applyBorder="1" applyAlignment="1">
      <alignment vertical="center"/>
    </xf>
    <xf numFmtId="0" fontId="17" fillId="0" borderId="75" xfId="9" applyFont="1" applyBorder="1" applyAlignment="1">
      <alignment vertical="center"/>
    </xf>
    <xf numFmtId="0" fontId="17" fillId="0" borderId="19" xfId="9" applyFont="1" applyBorder="1" applyAlignment="1">
      <alignment horizontal="center" vertical="center"/>
    </xf>
    <xf numFmtId="0" fontId="17" fillId="0" borderId="74" xfId="9" applyFont="1" applyBorder="1" applyAlignment="1">
      <alignment horizontal="center" vertical="center" shrinkToFit="1"/>
    </xf>
    <xf numFmtId="0" fontId="17" fillId="0" borderId="19" xfId="9" applyFont="1" applyBorder="1" applyAlignment="1">
      <alignment horizontal="center" vertical="center" shrinkToFit="1"/>
    </xf>
    <xf numFmtId="0" fontId="17" fillId="0" borderId="75" xfId="9" applyFont="1" applyBorder="1" applyAlignment="1">
      <alignment horizontal="center" vertical="center" shrinkToFit="1"/>
    </xf>
    <xf numFmtId="0" fontId="17" fillId="0" borderId="5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0" fontId="17" fillId="0" borderId="7" xfId="9" applyFont="1" applyBorder="1" applyAlignment="1">
      <alignment horizontal="center" vertical="center"/>
    </xf>
    <xf numFmtId="0" fontId="17" fillId="0" borderId="3" xfId="9" applyFont="1" applyBorder="1" applyAlignment="1">
      <alignment horizontal="center" vertical="center"/>
    </xf>
    <xf numFmtId="0" fontId="17" fillId="0" borderId="74" xfId="9" applyFont="1" applyBorder="1" applyAlignment="1">
      <alignment horizontal="center" vertical="center"/>
    </xf>
    <xf numFmtId="0" fontId="17" fillId="0" borderId="75" xfId="9" applyFont="1" applyBorder="1" applyAlignment="1">
      <alignment horizontal="center" vertical="center"/>
    </xf>
    <xf numFmtId="0" fontId="17" fillId="0" borderId="4" xfId="9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3" xfId="9" applyFont="1" applyBorder="1" applyAlignment="1">
      <alignment vertical="center"/>
    </xf>
    <xf numFmtId="0" fontId="8" fillId="6" borderId="74" xfId="12" applyFont="1" applyFill="1" applyBorder="1" applyAlignment="1">
      <alignment horizontal="center" vertical="center"/>
    </xf>
    <xf numFmtId="0" fontId="8" fillId="6" borderId="19" xfId="12" applyFont="1" applyFill="1" applyBorder="1" applyAlignment="1">
      <alignment horizontal="center" vertical="center"/>
    </xf>
    <xf numFmtId="0" fontId="8" fillId="6" borderId="20" xfId="12" applyFont="1" applyFill="1" applyBorder="1" applyAlignment="1">
      <alignment horizontal="center" vertical="center"/>
    </xf>
    <xf numFmtId="0" fontId="8" fillId="6" borderId="90" xfId="12" applyFont="1" applyFill="1" applyBorder="1" applyAlignment="1">
      <alignment horizontal="center" vertical="center"/>
    </xf>
    <xf numFmtId="0" fontId="8" fillId="6" borderId="91" xfId="12" applyFont="1" applyFill="1" applyBorder="1" applyAlignment="1">
      <alignment horizontal="center" vertical="center"/>
    </xf>
    <xf numFmtId="0" fontId="8" fillId="6" borderId="99" xfId="12" applyFont="1" applyFill="1" applyBorder="1" applyAlignment="1">
      <alignment horizontal="center" vertical="center"/>
    </xf>
    <xf numFmtId="0" fontId="9" fillId="0" borderId="0" xfId="12" applyFont="1" applyAlignment="1">
      <alignment horizontal="right" vertical="center"/>
    </xf>
    <xf numFmtId="0" fontId="8" fillId="0" borderId="0" xfId="12" applyFont="1" applyAlignment="1">
      <alignment horizontal="right" vertical="center"/>
    </xf>
    <xf numFmtId="0" fontId="9" fillId="0" borderId="0" xfId="12" applyFont="1" applyAlignment="1">
      <alignment horizontal="center" vertical="center"/>
    </xf>
    <xf numFmtId="0" fontId="8" fillId="6" borderId="75" xfId="12" applyFont="1" applyFill="1" applyBorder="1" applyAlignment="1">
      <alignment horizontal="center" vertical="center"/>
    </xf>
    <xf numFmtId="0" fontId="8" fillId="6" borderId="92" xfId="12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13" xfId="12" applyFont="1" applyBorder="1" applyAlignment="1">
      <alignment horizontal="center" vertical="center"/>
    </xf>
    <xf numFmtId="0" fontId="8" fillId="0" borderId="114" xfId="12" applyFont="1" applyBorder="1" applyAlignment="1">
      <alignment horizontal="center" vertical="center"/>
    </xf>
    <xf numFmtId="0" fontId="8" fillId="0" borderId="115" xfId="12" applyFont="1" applyBorder="1" applyAlignment="1">
      <alignment horizontal="center" vertical="center"/>
    </xf>
    <xf numFmtId="0" fontId="8" fillId="0" borderId="116" xfId="12" applyFont="1" applyBorder="1" applyAlignment="1">
      <alignment horizontal="center" vertical="center"/>
    </xf>
    <xf numFmtId="0" fontId="18" fillId="0" borderId="0" xfId="12" applyFont="1" applyAlignment="1">
      <alignment horizontal="center" vertical="center"/>
    </xf>
    <xf numFmtId="0" fontId="8" fillId="6" borderId="117" xfId="12" applyFont="1" applyFill="1" applyBorder="1" applyAlignment="1">
      <alignment horizontal="center" vertical="center"/>
    </xf>
    <xf numFmtId="0" fontId="8" fillId="6" borderId="118" xfId="12" applyFont="1" applyFill="1" applyBorder="1" applyAlignment="1">
      <alignment horizontal="center" vertical="center"/>
    </xf>
    <xf numFmtId="0" fontId="8" fillId="6" borderId="119" xfId="12" applyFont="1" applyFill="1" applyBorder="1" applyAlignment="1">
      <alignment horizontal="center" vertical="center"/>
    </xf>
    <xf numFmtId="0" fontId="8" fillId="0" borderId="121" xfId="12" applyFont="1" applyBorder="1" applyAlignment="1">
      <alignment vertical="center"/>
    </xf>
    <xf numFmtId="0" fontId="8" fillId="6" borderId="120" xfId="12" applyFont="1" applyFill="1" applyBorder="1" applyAlignment="1">
      <alignment horizontal="center" vertical="center"/>
    </xf>
    <xf numFmtId="0" fontId="14" fillId="0" borderId="1" xfId="12" applyFont="1" applyBorder="1" applyAlignment="1">
      <alignment horizontal="distributed"/>
    </xf>
    <xf numFmtId="0" fontId="14" fillId="0" borderId="0" xfId="12" applyFont="1" applyAlignment="1">
      <alignment horizontal="distributed"/>
    </xf>
    <xf numFmtId="0" fontId="14" fillId="0" borderId="0" xfId="12" applyFont="1" applyAlignment="1">
      <alignment horizontal="center" vertical="center"/>
    </xf>
    <xf numFmtId="0" fontId="14" fillId="0" borderId="0" xfId="12" applyFont="1" applyAlignment="1">
      <alignment vertical="center"/>
    </xf>
    <xf numFmtId="0" fontId="14" fillId="0" borderId="2" xfId="12" applyFont="1" applyBorder="1" applyAlignment="1">
      <alignment vertical="center"/>
    </xf>
    <xf numFmtId="0" fontId="7" fillId="0" borderId="0" xfId="12" applyFont="1" applyAlignment="1">
      <alignment horizontal="center" vertical="center"/>
    </xf>
    <xf numFmtId="0" fontId="14" fillId="0" borderId="58" xfId="12" applyFont="1" applyBorder="1" applyAlignment="1">
      <alignment horizontal="center" vertical="center"/>
    </xf>
    <xf numFmtId="0" fontId="14" fillId="0" borderId="57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 shrinkToFit="1"/>
    </xf>
    <xf numFmtId="0" fontId="14" fillId="0" borderId="3" xfId="12" applyFont="1" applyBorder="1" applyAlignment="1">
      <alignment horizontal="center" vertical="center" shrinkToFit="1"/>
    </xf>
    <xf numFmtId="0" fontId="14" fillId="0" borderId="8" xfId="12" applyFont="1" applyBorder="1" applyAlignment="1">
      <alignment horizontal="center" vertical="center" shrinkToFit="1"/>
    </xf>
    <xf numFmtId="0" fontId="14" fillId="6" borderId="3" xfId="12" applyFont="1" applyFill="1" applyBorder="1" applyAlignment="1">
      <alignment horizontal="center" vertical="center" justifyLastLine="1"/>
    </xf>
    <xf numFmtId="0" fontId="14" fillId="6" borderId="8" xfId="12" applyFont="1" applyFill="1" applyBorder="1" applyAlignment="1">
      <alignment horizontal="center" vertical="center" justifyLastLine="1"/>
    </xf>
    <xf numFmtId="0" fontId="14" fillId="0" borderId="74" xfId="12" applyFont="1" applyBorder="1" applyAlignment="1">
      <alignment horizontal="center" vertical="center" shrinkToFit="1"/>
    </xf>
    <xf numFmtId="0" fontId="14" fillId="0" borderId="19" xfId="12" applyFont="1" applyBorder="1" applyAlignment="1">
      <alignment horizontal="center" vertical="center" shrinkToFit="1"/>
    </xf>
    <xf numFmtId="0" fontId="14" fillId="0" borderId="75" xfId="12" applyFont="1" applyBorder="1" applyAlignment="1">
      <alignment horizontal="center" vertical="center" shrinkToFit="1"/>
    </xf>
    <xf numFmtId="0" fontId="14" fillId="6" borderId="19" xfId="12" applyFont="1" applyFill="1" applyBorder="1" applyAlignment="1">
      <alignment vertical="center" justifyLastLine="1"/>
    </xf>
    <xf numFmtId="0" fontId="14" fillId="6" borderId="20" xfId="12" applyFont="1" applyFill="1" applyBorder="1" applyAlignment="1">
      <alignment vertical="center" justifyLastLine="1"/>
    </xf>
    <xf numFmtId="0" fontId="14" fillId="0" borderId="11" xfId="12" applyFont="1" applyBorder="1" applyAlignment="1">
      <alignment horizontal="distributed" vertical="center"/>
    </xf>
    <xf numFmtId="0" fontId="14" fillId="0" borderId="54" xfId="12" applyFont="1" applyBorder="1" applyAlignment="1">
      <alignment horizontal="distributed" vertical="center"/>
    </xf>
    <xf numFmtId="0" fontId="14" fillId="0" borderId="126" xfId="12" applyFont="1" applyBorder="1" applyAlignment="1">
      <alignment horizontal="center" vertical="center"/>
    </xf>
    <xf numFmtId="0" fontId="14" fillId="0" borderId="54" xfId="12" applyFont="1" applyBorder="1" applyAlignment="1">
      <alignment horizontal="center" vertical="center"/>
    </xf>
    <xf numFmtId="0" fontId="14" fillId="0" borderId="4" xfId="12" applyFont="1" applyBorder="1" applyAlignment="1">
      <alignment horizontal="distributed" vertical="center"/>
    </xf>
    <xf numFmtId="49" fontId="14" fillId="0" borderId="60" xfId="12" applyNumberFormat="1" applyFont="1" applyBorder="1" applyAlignment="1">
      <alignment horizontal="right" vertical="center"/>
    </xf>
    <xf numFmtId="49" fontId="14" fillId="0" borderId="12" xfId="12" applyNumberFormat="1" applyFont="1" applyBorder="1" applyAlignment="1">
      <alignment horizontal="right" vertical="center"/>
    </xf>
    <xf numFmtId="0" fontId="14" fillId="0" borderId="4" xfId="12" applyFont="1" applyBorder="1" applyAlignment="1">
      <alignment vertical="center" wrapText="1"/>
    </xf>
    <xf numFmtId="0" fontId="14" fillId="0" borderId="6" xfId="12" applyFont="1" applyBorder="1" applyAlignment="1">
      <alignment vertical="center" wrapText="1"/>
    </xf>
    <xf numFmtId="0" fontId="14" fillId="0" borderId="0" xfId="12" applyFont="1" applyAlignment="1">
      <alignment vertical="center" wrapText="1"/>
    </xf>
    <xf numFmtId="0" fontId="14" fillId="0" borderId="2" xfId="12" applyFont="1" applyBorder="1" applyAlignment="1">
      <alignment vertical="center" wrapText="1"/>
    </xf>
    <xf numFmtId="0" fontId="15" fillId="0" borderId="5" xfId="12" applyFont="1" applyBorder="1" applyAlignment="1">
      <alignment horizontal="center" justifyLastLine="1"/>
    </xf>
    <xf numFmtId="0" fontId="15" fillId="0" borderId="4" xfId="12" applyFont="1" applyBorder="1" applyAlignment="1">
      <alignment horizontal="center" justifyLastLine="1"/>
    </xf>
    <xf numFmtId="0" fontId="15" fillId="0" borderId="6" xfId="12" applyFont="1" applyBorder="1" applyAlignment="1">
      <alignment horizontal="center" justifyLastLine="1"/>
    </xf>
    <xf numFmtId="0" fontId="15" fillId="6" borderId="4" xfId="12" applyFont="1" applyFill="1" applyBorder="1" applyAlignment="1">
      <alignment horizontal="center" justifyLastLine="1"/>
    </xf>
    <xf numFmtId="0" fontId="15" fillId="6" borderId="6" xfId="12" applyFont="1" applyFill="1" applyBorder="1" applyAlignment="1">
      <alignment horizontal="center" justifyLastLine="1"/>
    </xf>
    <xf numFmtId="0" fontId="14" fillId="0" borderId="1" xfId="12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/>
    </xf>
    <xf numFmtId="0" fontId="14" fillId="0" borderId="8" xfId="12" applyFont="1" applyBorder="1" applyAlignment="1">
      <alignment horizontal="center" vertical="center"/>
    </xf>
    <xf numFmtId="0" fontId="14" fillId="6" borderId="4" xfId="12" applyFont="1" applyFill="1" applyBorder="1" applyAlignment="1">
      <alignment horizontal="center" vertical="center"/>
    </xf>
    <xf numFmtId="0" fontId="14" fillId="6" borderId="3" xfId="12" applyFont="1" applyFill="1" applyBorder="1" applyAlignment="1">
      <alignment horizontal="center" vertical="center"/>
    </xf>
    <xf numFmtId="0" fontId="14" fillId="0" borderId="5" xfId="12" applyFont="1" applyBorder="1" applyAlignment="1">
      <alignment horizontal="center" vertical="center" shrinkToFit="1"/>
    </xf>
    <xf numFmtId="0" fontId="14" fillId="0" borderId="4" xfId="12" applyFont="1" applyBorder="1" applyAlignment="1">
      <alignment horizontal="center" vertical="center" shrinkToFit="1"/>
    </xf>
    <xf numFmtId="0" fontId="14" fillId="0" borderId="1" xfId="12" applyFont="1" applyBorder="1" applyAlignment="1">
      <alignment horizontal="center" vertical="center" shrinkToFit="1"/>
    </xf>
    <xf numFmtId="0" fontId="14" fillId="0" borderId="0" xfId="12" applyFont="1" applyAlignment="1">
      <alignment horizontal="center" vertical="center" shrinkToFit="1"/>
    </xf>
    <xf numFmtId="0" fontId="14" fillId="0" borderId="74" xfId="12" applyFont="1" applyBorder="1" applyAlignment="1">
      <alignment horizontal="center" vertical="center" justifyLastLine="1"/>
    </xf>
    <xf numFmtId="0" fontId="14" fillId="0" borderId="19" xfId="12" applyFont="1" applyBorder="1" applyAlignment="1">
      <alignment horizontal="center" vertical="center" justifyLastLine="1"/>
    </xf>
    <xf numFmtId="0" fontId="14" fillId="0" borderId="75" xfId="12" applyFont="1" applyBorder="1" applyAlignment="1">
      <alignment horizontal="center" vertical="center" justifyLastLine="1"/>
    </xf>
    <xf numFmtId="0" fontId="14" fillId="0" borderId="20" xfId="12" applyFont="1" applyBorder="1" applyAlignment="1">
      <alignment horizontal="center" vertical="center" justifyLastLine="1"/>
    </xf>
    <xf numFmtId="0" fontId="14" fillId="6" borderId="5" xfId="12" applyFont="1" applyFill="1" applyBorder="1" applyAlignment="1">
      <alignment vertical="center" shrinkToFit="1"/>
    </xf>
    <xf numFmtId="0" fontId="14" fillId="6" borderId="4" xfId="12" applyFont="1" applyFill="1" applyBorder="1" applyAlignment="1">
      <alignment vertical="center" shrinkToFit="1"/>
    </xf>
    <xf numFmtId="0" fontId="14" fillId="6" borderId="6" xfId="12" applyFont="1" applyFill="1" applyBorder="1" applyAlignment="1">
      <alignment vertical="center" shrinkToFit="1"/>
    </xf>
    <xf numFmtId="0" fontId="14" fillId="6" borderId="0" xfId="12" applyFont="1" applyFill="1" applyAlignment="1">
      <alignment vertical="center" shrinkToFit="1"/>
    </xf>
    <xf numFmtId="0" fontId="14" fillId="6" borderId="58" xfId="12" applyFont="1" applyFill="1" applyBorder="1" applyAlignment="1">
      <alignment vertical="center" shrinkToFit="1"/>
    </xf>
    <xf numFmtId="0" fontId="14" fillId="6" borderId="1" xfId="12" applyFont="1" applyFill="1" applyBorder="1" applyAlignment="1">
      <alignment vertical="center" shrinkToFit="1"/>
    </xf>
    <xf numFmtId="0" fontId="14" fillId="6" borderId="2" xfId="12" applyFont="1" applyFill="1" applyBorder="1" applyAlignment="1">
      <alignment vertical="center" shrinkToFit="1"/>
    </xf>
    <xf numFmtId="0" fontId="14" fillId="6" borderId="13" xfId="12" applyFont="1" applyFill="1" applyBorder="1" applyAlignment="1">
      <alignment vertical="center" shrinkToFit="1"/>
    </xf>
    <xf numFmtId="0" fontId="14" fillId="0" borderId="12" xfId="12" applyFont="1" applyBorder="1" applyAlignment="1">
      <alignment horizontal="right" vertical="center"/>
    </xf>
    <xf numFmtId="0" fontId="14" fillId="0" borderId="4" xfId="12" applyFont="1" applyBorder="1" applyAlignment="1">
      <alignment horizontal="center" vertical="center" wrapText="1"/>
    </xf>
    <xf numFmtId="0" fontId="14" fillId="0" borderId="6" xfId="12" applyFont="1" applyBorder="1" applyAlignment="1">
      <alignment horizontal="center" vertical="center" wrapText="1"/>
    </xf>
    <xf numFmtId="0" fontId="14" fillId="0" borderId="0" xfId="12" applyFont="1" applyAlignment="1">
      <alignment horizontal="center" vertical="center" wrapText="1"/>
    </xf>
    <xf numFmtId="0" fontId="14" fillId="0" borderId="2" xfId="12" applyFont="1" applyBorder="1" applyAlignment="1">
      <alignment horizontal="center" vertical="center" wrapText="1"/>
    </xf>
    <xf numFmtId="0" fontId="14" fillId="0" borderId="105" xfId="12" applyFont="1" applyBorder="1" applyAlignment="1">
      <alignment horizontal="center" vertical="center" shrinkToFit="1"/>
    </xf>
    <xf numFmtId="0" fontId="14" fillId="0" borderId="107" xfId="12" applyFont="1" applyBorder="1" applyAlignment="1">
      <alignment horizontal="center" vertical="center" shrinkToFit="1"/>
    </xf>
    <xf numFmtId="0" fontId="14" fillId="6" borderId="5" xfId="12" applyFont="1" applyFill="1" applyBorder="1" applyAlignment="1">
      <alignment horizontal="center" vertical="center" shrinkToFit="1"/>
    </xf>
    <xf numFmtId="0" fontId="14" fillId="6" borderId="4" xfId="12" applyFont="1" applyFill="1" applyBorder="1" applyAlignment="1">
      <alignment horizontal="center" vertical="center" shrinkToFit="1"/>
    </xf>
    <xf numFmtId="0" fontId="14" fillId="6" borderId="6" xfId="12" applyFont="1" applyFill="1" applyBorder="1" applyAlignment="1">
      <alignment horizontal="center" vertical="center" shrinkToFit="1"/>
    </xf>
    <xf numFmtId="0" fontId="14" fillId="6" borderId="5" xfId="12" applyFont="1" applyFill="1" applyBorder="1" applyAlignment="1">
      <alignment horizontal="center" vertical="center"/>
    </xf>
    <xf numFmtId="0" fontId="14" fillId="6" borderId="6" xfId="12" applyFont="1" applyFill="1" applyBorder="1" applyAlignment="1">
      <alignment horizontal="center" vertical="center"/>
    </xf>
    <xf numFmtId="0" fontId="14" fillId="6" borderId="58" xfId="12" applyFont="1" applyFill="1" applyBorder="1" applyAlignment="1">
      <alignment horizontal="center" vertical="center" shrinkToFit="1"/>
    </xf>
    <xf numFmtId="0" fontId="14" fillId="6" borderId="1" xfId="12" applyFont="1" applyFill="1" applyBorder="1" applyAlignment="1">
      <alignment horizontal="center" vertical="center" shrinkToFit="1"/>
    </xf>
    <xf numFmtId="0" fontId="14" fillId="6" borderId="0" xfId="12" applyFont="1" applyFill="1" applyAlignment="1">
      <alignment horizontal="center" vertical="center" shrinkToFit="1"/>
    </xf>
    <xf numFmtId="0" fontId="14" fillId="6" borderId="2" xfId="12" applyFont="1" applyFill="1" applyBorder="1" applyAlignment="1">
      <alignment horizontal="center" vertical="center" shrinkToFit="1"/>
    </xf>
    <xf numFmtId="0" fontId="14" fillId="6" borderId="0" xfId="12" applyFont="1" applyFill="1" applyAlignment="1">
      <alignment horizontal="center" vertical="center"/>
    </xf>
    <xf numFmtId="0" fontId="14" fillId="6" borderId="1" xfId="12" applyFont="1" applyFill="1" applyBorder="1" applyAlignment="1">
      <alignment horizontal="center" vertical="center"/>
    </xf>
    <xf numFmtId="0" fontId="14" fillId="6" borderId="2" xfId="12" applyFont="1" applyFill="1" applyBorder="1" applyAlignment="1">
      <alignment horizontal="center" vertical="center"/>
    </xf>
    <xf numFmtId="0" fontId="14" fillId="6" borderId="13" xfId="12" applyFont="1" applyFill="1" applyBorder="1" applyAlignment="1">
      <alignment horizontal="center" vertical="center" shrinkToFit="1"/>
    </xf>
    <xf numFmtId="0" fontId="15" fillId="0" borderId="0" xfId="12" applyFont="1" applyAlignment="1">
      <alignment horizontal="center" vertical="center" shrinkToFit="1"/>
    </xf>
    <xf numFmtId="0" fontId="15" fillId="0" borderId="2" xfId="12" applyFont="1" applyBorder="1" applyAlignment="1">
      <alignment horizontal="center" vertical="center" shrinkToFit="1"/>
    </xf>
    <xf numFmtId="0" fontId="14" fillId="6" borderId="7" xfId="12" applyFont="1" applyFill="1" applyBorder="1" applyAlignment="1">
      <alignment horizontal="center" vertical="center" shrinkToFit="1"/>
    </xf>
    <xf numFmtId="0" fontId="14" fillId="6" borderId="3" xfId="12" applyFont="1" applyFill="1" applyBorder="1" applyAlignment="1">
      <alignment horizontal="center" vertical="center" shrinkToFit="1"/>
    </xf>
    <xf numFmtId="0" fontId="14" fillId="6" borderId="8" xfId="12" applyFont="1" applyFill="1" applyBorder="1" applyAlignment="1">
      <alignment horizontal="center" vertical="center" shrinkToFit="1"/>
    </xf>
    <xf numFmtId="0" fontId="14" fillId="6" borderId="7" xfId="12" applyFont="1" applyFill="1" applyBorder="1" applyAlignment="1">
      <alignment horizontal="center" vertical="center"/>
    </xf>
    <xf numFmtId="0" fontId="14" fillId="6" borderId="8" xfId="12" applyFont="1" applyFill="1" applyBorder="1" applyAlignment="1">
      <alignment horizontal="center" vertical="center"/>
    </xf>
    <xf numFmtId="0" fontId="14" fillId="6" borderId="57" xfId="12" applyFont="1" applyFill="1" applyBorder="1" applyAlignment="1">
      <alignment horizontal="center" vertical="center" shrinkToFit="1"/>
    </xf>
    <xf numFmtId="0" fontId="14" fillId="0" borderId="105" xfId="12" applyFont="1" applyBorder="1" applyAlignment="1">
      <alignment horizontal="center" vertical="center" justifyLastLine="1"/>
    </xf>
    <xf numFmtId="0" fontId="14" fillId="0" borderId="124" xfId="12" applyFont="1" applyBorder="1" applyAlignment="1">
      <alignment horizontal="center" vertical="center" justifyLastLine="1"/>
    </xf>
    <xf numFmtId="0" fontId="14" fillId="0" borderId="107" xfId="12" applyFont="1" applyBorder="1" applyAlignment="1">
      <alignment horizontal="center" vertical="center" justifyLastLine="1"/>
    </xf>
    <xf numFmtId="0" fontId="14" fillId="6" borderId="5" xfId="12" applyFont="1" applyFill="1" applyBorder="1" applyAlignment="1">
      <alignment horizontal="center" vertical="center" justifyLastLine="1"/>
    </xf>
    <xf numFmtId="0" fontId="14" fillId="6" borderId="4" xfId="12" applyFont="1" applyFill="1" applyBorder="1" applyAlignment="1">
      <alignment horizontal="center" vertical="center" justifyLastLine="1"/>
    </xf>
    <xf numFmtId="0" fontId="14" fillId="6" borderId="6" xfId="12" applyFont="1" applyFill="1" applyBorder="1" applyAlignment="1">
      <alignment horizontal="center" vertical="center" justifyLastLine="1"/>
    </xf>
    <xf numFmtId="0" fontId="14" fillId="6" borderId="125" xfId="12" applyFont="1" applyFill="1" applyBorder="1" applyAlignment="1">
      <alignment horizontal="center" vertical="center" justifyLastLine="1"/>
    </xf>
    <xf numFmtId="0" fontId="14" fillId="6" borderId="58" xfId="12" applyFont="1" applyFill="1" applyBorder="1" applyAlignment="1">
      <alignment horizontal="center" vertical="center" justifyLastLine="1"/>
    </xf>
    <xf numFmtId="0" fontId="14" fillId="6" borderId="7" xfId="12" applyFont="1" applyFill="1" applyBorder="1" applyAlignment="1">
      <alignment horizontal="center" vertical="center" justifyLastLine="1"/>
    </xf>
    <xf numFmtId="0" fontId="14" fillId="6" borderId="122" xfId="12" applyFont="1" applyFill="1" applyBorder="1" applyAlignment="1">
      <alignment horizontal="center" vertical="center" justifyLastLine="1"/>
    </xf>
    <xf numFmtId="0" fontId="14" fillId="6" borderId="57" xfId="12" applyFont="1" applyFill="1" applyBorder="1" applyAlignment="1">
      <alignment horizontal="center" vertical="center" justifyLastLine="1"/>
    </xf>
    <xf numFmtId="0" fontId="14" fillId="6" borderId="1" xfId="12" applyFont="1" applyFill="1" applyBorder="1" applyAlignment="1">
      <alignment horizontal="center" vertical="center" justifyLastLine="1"/>
    </xf>
    <xf numFmtId="0" fontId="14" fillId="6" borderId="0" xfId="12" applyFont="1" applyFill="1" applyAlignment="1">
      <alignment horizontal="center" vertical="center" justifyLastLine="1"/>
    </xf>
    <xf numFmtId="0" fontId="14" fillId="6" borderId="2" xfId="12" applyFont="1" applyFill="1" applyBorder="1" applyAlignment="1">
      <alignment horizontal="center" vertical="center" justifyLastLine="1"/>
    </xf>
    <xf numFmtId="0" fontId="14" fillId="6" borderId="112" xfId="12" applyFont="1" applyFill="1" applyBorder="1" applyAlignment="1">
      <alignment horizontal="center" vertical="center" justifyLastLine="1"/>
    </xf>
    <xf numFmtId="0" fontId="14" fillId="6" borderId="123" xfId="12" applyFont="1" applyFill="1" applyBorder="1" applyAlignment="1">
      <alignment horizontal="center" vertical="center" justifyLastLine="1"/>
    </xf>
    <xf numFmtId="0" fontId="14" fillId="6" borderId="13" xfId="12" applyFont="1" applyFill="1" applyBorder="1" applyAlignment="1">
      <alignment horizontal="center" vertical="center" justifyLastLine="1"/>
    </xf>
    <xf numFmtId="0" fontId="14" fillId="6" borderId="19" xfId="12" applyFont="1" applyFill="1" applyBorder="1" applyAlignment="1">
      <alignment horizontal="center" vertical="center"/>
    </xf>
    <xf numFmtId="0" fontId="14" fillId="6" borderId="20" xfId="12" applyFont="1" applyFill="1" applyBorder="1" applyAlignment="1">
      <alignment horizontal="center" vertical="center"/>
    </xf>
    <xf numFmtId="0" fontId="14" fillId="0" borderId="74" xfId="12" applyFont="1" applyBorder="1" applyAlignment="1">
      <alignment horizontal="center" vertical="center"/>
    </xf>
    <xf numFmtId="0" fontId="14" fillId="0" borderId="19" xfId="12" applyFont="1" applyBorder="1" applyAlignment="1">
      <alignment horizontal="center" vertical="center"/>
    </xf>
    <xf numFmtId="0" fontId="14" fillId="0" borderId="75" xfId="12" applyFont="1" applyBorder="1" applyAlignment="1">
      <alignment horizontal="center" vertical="center"/>
    </xf>
    <xf numFmtId="0" fontId="14" fillId="0" borderId="20" xfId="12" applyFont="1" applyBorder="1" applyAlignment="1">
      <alignment horizontal="center" vertical="center"/>
    </xf>
    <xf numFmtId="0" fontId="14" fillId="0" borderId="0" xfId="12" applyFont="1" applyAlignment="1">
      <alignment horizontal="distributed" vertical="center" justifyLastLine="1"/>
    </xf>
    <xf numFmtId="0" fontId="14" fillId="0" borderId="98" xfId="12" applyFont="1" applyBorder="1" applyAlignment="1">
      <alignment horizontal="distributed" vertical="center"/>
    </xf>
    <xf numFmtId="0" fontId="14" fillId="0" borderId="91" xfId="12" applyFont="1" applyBorder="1" applyAlignment="1">
      <alignment horizontal="distributed" vertical="center"/>
    </xf>
    <xf numFmtId="0" fontId="14" fillId="6" borderId="90" xfId="12" applyFont="1" applyFill="1" applyBorder="1" applyAlignment="1">
      <alignment horizontal="center" vertical="center"/>
    </xf>
    <xf numFmtId="0" fontId="14" fillId="6" borderId="91" xfId="12" applyFont="1" applyFill="1" applyBorder="1" applyAlignment="1">
      <alignment horizontal="center" vertical="center"/>
    </xf>
    <xf numFmtId="0" fontId="14" fillId="6" borderId="99" xfId="12" applyFont="1" applyFill="1" applyBorder="1" applyAlignment="1">
      <alignment horizontal="center" vertical="center"/>
    </xf>
    <xf numFmtId="0" fontId="14" fillId="0" borderId="0" xfId="12" applyFont="1"/>
    <xf numFmtId="0" fontId="14" fillId="0" borderId="6" xfId="12" applyFont="1" applyBorder="1" applyAlignment="1">
      <alignment horizontal="center" vertical="center" shrinkToFit="1"/>
    </xf>
    <xf numFmtId="0" fontId="14" fillId="6" borderId="58" xfId="12" applyFont="1" applyFill="1" applyBorder="1" applyAlignment="1">
      <alignment horizontal="center" vertical="center"/>
    </xf>
    <xf numFmtId="0" fontId="14" fillId="6" borderId="74" xfId="12" applyFont="1" applyFill="1" applyBorder="1" applyAlignment="1">
      <alignment horizontal="center" vertical="center" shrinkToFit="1"/>
    </xf>
    <xf numFmtId="0" fontId="14" fillId="6" borderId="19" xfId="12" applyFont="1" applyFill="1" applyBorder="1" applyAlignment="1">
      <alignment horizontal="center" vertical="center" shrinkToFit="1"/>
    </xf>
    <xf numFmtId="0" fontId="14" fillId="6" borderId="74" xfId="12" applyFont="1" applyFill="1" applyBorder="1" applyAlignment="1">
      <alignment horizontal="center" vertical="center"/>
    </xf>
    <xf numFmtId="0" fontId="14" fillId="6" borderId="75" xfId="12" applyFont="1" applyFill="1" applyBorder="1" applyAlignment="1">
      <alignment horizontal="center" vertical="center"/>
    </xf>
    <xf numFmtId="0" fontId="14" fillId="6" borderId="20" xfId="12" applyFont="1" applyFill="1" applyBorder="1" applyAlignment="1">
      <alignment horizontal="center" vertical="center" shrinkToFit="1"/>
    </xf>
    <xf numFmtId="0" fontId="14" fillId="6" borderId="91" xfId="12" applyFont="1" applyFill="1" applyBorder="1" applyAlignment="1">
      <alignment horizontal="center" vertical="center" shrinkToFit="1"/>
    </xf>
    <xf numFmtId="0" fontId="14" fillId="6" borderId="99" xfId="12" applyFont="1" applyFill="1" applyBorder="1" applyAlignment="1">
      <alignment horizontal="center" vertical="center" shrinkToFit="1"/>
    </xf>
    <xf numFmtId="49" fontId="14" fillId="0" borderId="60" xfId="12" applyNumberFormat="1" applyFont="1" applyBorder="1" applyAlignment="1">
      <alignment horizontal="center" vertical="center"/>
    </xf>
    <xf numFmtId="49" fontId="14" fillId="0" borderId="12" xfId="12" applyNumberFormat="1" applyFont="1" applyBorder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8" fillId="6" borderId="0" xfId="12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10" applyFont="1" applyAlignment="1">
      <alignment horizontal="distributed" vertical="center"/>
    </xf>
    <xf numFmtId="0" fontId="21" fillId="0" borderId="0" xfId="10" applyFont="1" applyAlignment="1">
      <alignment horizontal="distributed" vertical="center"/>
    </xf>
    <xf numFmtId="0" fontId="8" fillId="0" borderId="0" xfId="10" applyFont="1" applyAlignment="1">
      <alignment horizontal="center" vertical="center"/>
    </xf>
    <xf numFmtId="176" fontId="9" fillId="0" borderId="0" xfId="10" applyNumberFormat="1" applyFont="1" applyAlignment="1">
      <alignment horizontal="distributed" vertical="center"/>
    </xf>
    <xf numFmtId="0" fontId="40" fillId="0" borderId="0" xfId="10" applyFont="1" applyAlignment="1">
      <alignment horizontal="center" vertical="center"/>
    </xf>
    <xf numFmtId="0" fontId="9" fillId="0" borderId="0" xfId="10" applyFont="1" applyAlignment="1">
      <alignment horizontal="distributed" vertical="center"/>
    </xf>
    <xf numFmtId="0" fontId="8" fillId="0" borderId="0" xfId="10" applyFont="1" applyFill="1" applyBorder="1" applyAlignment="1">
      <alignment vertical="center"/>
    </xf>
    <xf numFmtId="0" fontId="8" fillId="6" borderId="0" xfId="10" applyFont="1" applyFill="1" applyBorder="1" applyAlignment="1">
      <alignment vertical="center"/>
    </xf>
    <xf numFmtId="0" fontId="8" fillId="6" borderId="10" xfId="10" applyFont="1" applyFill="1" applyBorder="1" applyAlignment="1">
      <alignment vertical="center"/>
    </xf>
    <xf numFmtId="0" fontId="8" fillId="6" borderId="9" xfId="10" applyFont="1" applyFill="1" applyBorder="1" applyAlignment="1">
      <alignment horizontal="center" vertical="center"/>
    </xf>
    <xf numFmtId="0" fontId="8" fillId="6" borderId="9" xfId="10" applyFont="1" applyFill="1" applyBorder="1" applyAlignment="1">
      <alignment vertical="center"/>
    </xf>
    <xf numFmtId="0" fontId="9" fillId="0" borderId="97" xfId="10" applyFont="1" applyBorder="1" applyAlignment="1">
      <alignment horizontal="center" vertical="center"/>
    </xf>
    <xf numFmtId="0" fontId="9" fillId="0" borderId="88" xfId="10" applyFont="1" applyBorder="1" applyAlignment="1">
      <alignment horizontal="center" vertical="center"/>
    </xf>
    <xf numFmtId="0" fontId="9" fillId="0" borderId="95" xfId="11" applyFont="1" applyBorder="1" applyAlignment="1">
      <alignment horizontal="center" vertical="center"/>
    </xf>
    <xf numFmtId="0" fontId="9" fillId="0" borderId="96" xfId="11" applyFont="1" applyBorder="1" applyAlignment="1">
      <alignment horizontal="center" vertical="center"/>
    </xf>
    <xf numFmtId="0" fontId="11" fillId="0" borderId="0" xfId="10" applyFont="1" applyAlignment="1">
      <alignment horizontal="center" vertical="center" justifyLastLine="1"/>
    </xf>
    <xf numFmtId="0" fontId="8" fillId="0" borderId="0" xfId="10" applyFont="1" applyFill="1" applyAlignment="1">
      <alignment horizontal="distributed" vertical="center"/>
    </xf>
    <xf numFmtId="0" fontId="8" fillId="0" borderId="0" xfId="10" applyFont="1" applyFill="1" applyAlignment="1">
      <alignment vertical="center"/>
    </xf>
    <xf numFmtId="0" fontId="9" fillId="0" borderId="97" xfId="11" applyFont="1" applyBorder="1" applyAlignment="1">
      <alignment horizontal="center" vertical="center"/>
    </xf>
    <xf numFmtId="0" fontId="9" fillId="0" borderId="88" xfId="11" applyFont="1" applyBorder="1" applyAlignment="1">
      <alignment horizontal="center" vertical="center"/>
    </xf>
    <xf numFmtId="0" fontId="8" fillId="0" borderId="10" xfId="10" applyFont="1" applyBorder="1" applyAlignment="1">
      <alignment vertical="center"/>
    </xf>
    <xf numFmtId="0" fontId="9" fillId="0" borderId="79" xfId="10" applyFont="1" applyBorder="1" applyAlignment="1">
      <alignment horizontal="center" vertical="center"/>
    </xf>
    <xf numFmtId="0" fontId="50" fillId="8" borderId="0" xfId="7" applyFont="1" applyFill="1" applyAlignment="1">
      <alignment horizontal="left"/>
    </xf>
    <xf numFmtId="0" fontId="0" fillId="0" borderId="7" xfId="7" applyFont="1" applyFill="1" applyBorder="1" applyAlignment="1">
      <alignment horizontal="center" vertical="center"/>
    </xf>
    <xf numFmtId="0" fontId="26" fillId="0" borderId="8" xfId="7" applyFont="1" applyFill="1" applyBorder="1"/>
    <xf numFmtId="0" fontId="25" fillId="0" borderId="7" xfId="7" applyFont="1" applyFill="1" applyBorder="1" applyAlignment="1">
      <alignment horizontal="center" vertical="center"/>
    </xf>
    <xf numFmtId="0" fontId="26" fillId="0" borderId="57" xfId="7" applyFont="1" applyFill="1" applyBorder="1"/>
    <xf numFmtId="0" fontId="3" fillId="0" borderId="3" xfId="7" applyFont="1" applyFill="1" applyBorder="1" applyAlignment="1">
      <alignment horizontal="left"/>
    </xf>
    <xf numFmtId="0" fontId="30" fillId="0" borderId="3" xfId="7" applyFont="1" applyFill="1" applyBorder="1" applyAlignment="1">
      <alignment horizontal="left"/>
    </xf>
    <xf numFmtId="38" fontId="3" fillId="0" borderId="3" xfId="1" applyFont="1" applyFill="1" applyBorder="1" applyAlignment="1">
      <alignment horizontal="right"/>
    </xf>
    <xf numFmtId="38" fontId="30" fillId="0" borderId="3" xfId="1" applyFont="1" applyFill="1" applyBorder="1" applyAlignment="1">
      <alignment horizontal="right"/>
    </xf>
    <xf numFmtId="0" fontId="0" fillId="0" borderId="113" xfId="7" applyFont="1" applyFill="1" applyBorder="1" applyAlignment="1">
      <alignment horizontal="distributed" vertical="center" justifyLastLine="1"/>
    </xf>
    <xf numFmtId="0" fontId="25" fillId="0" borderId="114" xfId="7" applyFont="1" applyFill="1" applyBorder="1" applyAlignment="1">
      <alignment horizontal="distributed" vertical="center" justifyLastLine="1"/>
    </xf>
    <xf numFmtId="0" fontId="25" fillId="0" borderId="115" xfId="7" applyFont="1" applyFill="1" applyBorder="1" applyAlignment="1">
      <alignment horizontal="distributed" vertical="center" justifyLastLine="1"/>
    </xf>
    <xf numFmtId="0" fontId="0" fillId="0" borderId="127" xfId="7" applyFont="1" applyFill="1" applyBorder="1" applyAlignment="1">
      <alignment horizontal="center" vertical="center"/>
    </xf>
    <xf numFmtId="0" fontId="26" fillId="0" borderId="116" xfId="7" applyFont="1" applyFill="1" applyBorder="1"/>
    <xf numFmtId="0" fontId="0" fillId="0" borderId="113" xfId="7" applyFont="1" applyFill="1" applyBorder="1" applyAlignment="1">
      <alignment horizontal="center" vertical="center"/>
    </xf>
    <xf numFmtId="0" fontId="0" fillId="0" borderId="114" xfId="7" applyFont="1" applyFill="1" applyBorder="1" applyAlignment="1">
      <alignment horizontal="center" vertical="center"/>
    </xf>
    <xf numFmtId="0" fontId="25" fillId="0" borderId="113" xfId="7" applyFont="1" applyFill="1" applyBorder="1" applyAlignment="1">
      <alignment horizontal="center" vertical="center"/>
    </xf>
    <xf numFmtId="0" fontId="0" fillId="0" borderId="116" xfId="7" applyFont="1" applyFill="1" applyBorder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0" fillId="0" borderId="0" xfId="7" applyFont="1" applyFill="1" applyAlignment="1">
      <alignment horizontal="distributed" vertical="center"/>
    </xf>
    <xf numFmtId="0" fontId="24" fillId="0" borderId="0" xfId="7" applyFont="1" applyFill="1" applyAlignment="1">
      <alignment horizontal="center" vertical="center"/>
    </xf>
    <xf numFmtId="0" fontId="3" fillId="0" borderId="0" xfId="7" applyFont="1" applyAlignment="1">
      <alignment horizontal="right"/>
    </xf>
    <xf numFmtId="177" fontId="3" fillId="7" borderId="0" xfId="7" applyNumberFormat="1" applyFont="1" applyFill="1" applyAlignment="1">
      <alignment horizontal="center" shrinkToFit="1"/>
    </xf>
    <xf numFmtId="0" fontId="3" fillId="0" borderId="0" xfId="7" applyFont="1" applyAlignment="1">
      <alignment horizontal="left" shrinkToFit="1"/>
    </xf>
    <xf numFmtId="0" fontId="35" fillId="7" borderId="4" xfId="5" applyFont="1" applyFill="1" applyBorder="1">
      <alignment vertical="center"/>
    </xf>
    <xf numFmtId="0" fontId="35" fillId="7" borderId="10" xfId="5" applyFont="1" applyFill="1" applyBorder="1">
      <alignment vertical="center"/>
    </xf>
    <xf numFmtId="0" fontId="35" fillId="7" borderId="37" xfId="5" applyFont="1" applyFill="1" applyBorder="1">
      <alignment vertical="center"/>
    </xf>
    <xf numFmtId="0" fontId="35" fillId="7" borderId="0" xfId="5" applyFont="1" applyFill="1" applyBorder="1">
      <alignment vertical="center"/>
    </xf>
    <xf numFmtId="0" fontId="35" fillId="7" borderId="93" xfId="5" applyFont="1" applyFill="1" applyBorder="1">
      <alignment vertical="center"/>
    </xf>
    <xf numFmtId="0" fontId="35" fillId="7" borderId="35" xfId="5" applyFont="1" applyFill="1" applyBorder="1">
      <alignment vertical="center"/>
    </xf>
    <xf numFmtId="0" fontId="35" fillId="7" borderId="37" xfId="5" applyFont="1" applyFill="1" applyBorder="1" applyAlignment="1">
      <alignment vertical="center" shrinkToFit="1"/>
    </xf>
    <xf numFmtId="0" fontId="35" fillId="7" borderId="37" xfId="5" applyFont="1" applyFill="1" applyBorder="1" applyAlignment="1">
      <alignment horizontal="left" vertical="center" shrinkToFit="1"/>
    </xf>
    <xf numFmtId="0" fontId="35" fillId="7" borderId="0" xfId="5" applyFont="1" applyFill="1" applyBorder="1" applyAlignment="1">
      <alignment vertical="center" shrinkToFit="1"/>
    </xf>
    <xf numFmtId="38" fontId="35" fillId="7" borderId="37" xfId="2" applyFont="1" applyFill="1" applyBorder="1">
      <alignment vertical="center"/>
    </xf>
    <xf numFmtId="0" fontId="35" fillId="7" borderId="37" xfId="5" applyFont="1" applyFill="1" applyBorder="1" applyAlignment="1">
      <alignment vertical="center"/>
    </xf>
    <xf numFmtId="0" fontId="35" fillId="7" borderId="0" xfId="5" applyFont="1" applyFill="1" applyBorder="1">
      <alignment vertical="center"/>
    </xf>
  </cellXfs>
  <cellStyles count="14">
    <cellStyle name="桁区切り" xfId="1" builtinId="6"/>
    <cellStyle name="桁区切り 2" xfId="2" xr:uid="{00000000-0005-0000-0000-000001000000}"/>
    <cellStyle name="桁区切り 2 2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_H13業務委託納入検査書" xfId="7" xr:uid="{00000000-0005-0000-0000-000007000000}"/>
    <cellStyle name="標準_H14完成図作成要領" xfId="8" xr:uid="{00000000-0005-0000-0000-000008000000}"/>
    <cellStyle name="標準_工程表" xfId="9" xr:uid="{00000000-0005-0000-0000-000009000000}"/>
    <cellStyle name="標準_成果品納入" xfId="10" xr:uid="{00000000-0005-0000-0000-00000A000000}"/>
    <cellStyle name="標準_成果品納入書" xfId="11" xr:uid="{00000000-0005-0000-0000-00000B000000}"/>
    <cellStyle name="標準_設計委託工事書類" xfId="12" xr:uid="{00000000-0005-0000-0000-00000C000000}"/>
    <cellStyle name="未定義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fmlaLink="$AA$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AA$4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837;&#21147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837;&#21147;&#3492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837;&#21147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23</xdr:row>
      <xdr:rowOff>0</xdr:rowOff>
    </xdr:from>
    <xdr:to>
      <xdr:col>23</xdr:col>
      <xdr:colOff>85725</xdr:colOff>
      <xdr:row>26</xdr:row>
      <xdr:rowOff>9525</xdr:rowOff>
    </xdr:to>
    <xdr:sp macro="" textlink="">
      <xdr:nvSpPr>
        <xdr:cNvPr id="2" name="AutoShape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153150" y="67818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29</xdr:row>
      <xdr:rowOff>0</xdr:rowOff>
    </xdr:from>
    <xdr:to>
      <xdr:col>23</xdr:col>
      <xdr:colOff>85725</xdr:colOff>
      <xdr:row>32</xdr:row>
      <xdr:rowOff>9525</xdr:rowOff>
    </xdr:to>
    <xdr:sp macro="" textlink="">
      <xdr:nvSpPr>
        <xdr:cNvPr id="3" name="AutoShape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153150" y="79819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47625</xdr:colOff>
      <xdr:row>1</xdr:row>
      <xdr:rowOff>47625</xdr:rowOff>
    </xdr:from>
    <xdr:ext cx="925686" cy="292761"/>
    <xdr:sp macro="" textlink="">
      <xdr:nvSpPr>
        <xdr:cNvPr id="4" name="Auto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638800" y="171450"/>
          <a:ext cx="925686" cy="292761"/>
        </a:xfrm>
        <a:prstGeom prst="bevel">
          <a:avLst>
            <a:gd name="adj" fmla="val 1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入力表に戻る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38100</xdr:rowOff>
        </xdr:from>
        <xdr:to>
          <xdr:col>8</xdr:col>
          <xdr:colOff>0</xdr:colOff>
          <xdr:row>2</xdr:row>
          <xdr:rowOff>276225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1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委託者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</xdr:row>
          <xdr:rowOff>38100</xdr:rowOff>
        </xdr:from>
        <xdr:to>
          <xdr:col>10</xdr:col>
          <xdr:colOff>266700</xdr:colOff>
          <xdr:row>2</xdr:row>
          <xdr:rowOff>276225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1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受託者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</xdr:row>
          <xdr:rowOff>0</xdr:rowOff>
        </xdr:from>
        <xdr:to>
          <xdr:col>11</xdr:col>
          <xdr:colOff>0</xdr:colOff>
          <xdr:row>3</xdr:row>
          <xdr:rowOff>0</xdr:rowOff>
        </xdr:to>
        <xdr:sp macro="" textlink="">
          <xdr:nvSpPr>
            <xdr:cNvPr id="28675" name="Group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1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38100</xdr:rowOff>
        </xdr:from>
        <xdr:to>
          <xdr:col>8</xdr:col>
          <xdr:colOff>0</xdr:colOff>
          <xdr:row>3</xdr:row>
          <xdr:rowOff>276225</xdr:rowOff>
        </xdr:to>
        <xdr:sp macro="" textlink="">
          <xdr:nvSpPr>
            <xdr:cNvPr id="28676" name="Option Button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1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47625</xdr:rowOff>
        </xdr:from>
        <xdr:to>
          <xdr:col>10</xdr:col>
          <xdr:colOff>266700</xdr:colOff>
          <xdr:row>3</xdr:row>
          <xdr:rowOff>285750</xdr:rowOff>
        </xdr:to>
        <xdr:sp macro="" textlink="">
          <xdr:nvSpPr>
            <xdr:cNvPr id="28677" name="Option Button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1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38100</xdr:rowOff>
        </xdr:from>
        <xdr:to>
          <xdr:col>13</xdr:col>
          <xdr:colOff>247650</xdr:colOff>
          <xdr:row>3</xdr:row>
          <xdr:rowOff>276225</xdr:rowOff>
        </xdr:to>
        <xdr:sp macro="" textlink="">
          <xdr:nvSpPr>
            <xdr:cNvPr id="28678" name="Option 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1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</xdr:row>
          <xdr:rowOff>47625</xdr:rowOff>
        </xdr:from>
        <xdr:to>
          <xdr:col>17</xdr:col>
          <xdr:colOff>0</xdr:colOff>
          <xdr:row>3</xdr:row>
          <xdr:rowOff>285750</xdr:rowOff>
        </xdr:to>
        <xdr:sp macro="" textlink="">
          <xdr:nvSpPr>
            <xdr:cNvPr id="28679" name="Option Button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承諾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</xdr:row>
          <xdr:rowOff>57150</xdr:rowOff>
        </xdr:from>
        <xdr:to>
          <xdr:col>20</xdr:col>
          <xdr:colOff>0</xdr:colOff>
          <xdr:row>3</xdr:row>
          <xdr:rowOff>295275</xdr:rowOff>
        </xdr:to>
        <xdr:sp macro="" textlink="">
          <xdr:nvSpPr>
            <xdr:cNvPr id="28680" name="Option Button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1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報告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</xdr:row>
          <xdr:rowOff>47625</xdr:rowOff>
        </xdr:from>
        <xdr:to>
          <xdr:col>23</xdr:col>
          <xdr:colOff>0</xdr:colOff>
          <xdr:row>3</xdr:row>
          <xdr:rowOff>285750</xdr:rowOff>
        </xdr:to>
        <xdr:sp macro="" textlink="">
          <xdr:nvSpPr>
            <xdr:cNvPr id="28681" name="Option Button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1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57150</xdr:rowOff>
        </xdr:from>
        <xdr:to>
          <xdr:col>8</xdr:col>
          <xdr:colOff>19050</xdr:colOff>
          <xdr:row>4</xdr:row>
          <xdr:rowOff>295275</xdr:rowOff>
        </xdr:to>
        <xdr:sp macro="" textlink="">
          <xdr:nvSpPr>
            <xdr:cNvPr id="28682" name="Option Button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1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</xdr:row>
          <xdr:rowOff>314325</xdr:rowOff>
        </xdr:from>
        <xdr:to>
          <xdr:col>24</xdr:col>
          <xdr:colOff>266700</xdr:colOff>
          <xdr:row>5</xdr:row>
          <xdr:rowOff>0</xdr:rowOff>
        </xdr:to>
        <xdr:sp macro="" textlink="">
          <xdr:nvSpPr>
            <xdr:cNvPr id="28683" name="Group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1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25</xdr:col>
          <xdr:colOff>0</xdr:colOff>
          <xdr:row>26</xdr:row>
          <xdr:rowOff>190500</xdr:rowOff>
        </xdr:to>
        <xdr:sp macro="" textlink="">
          <xdr:nvSpPr>
            <xdr:cNvPr id="28684" name="Group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1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24</xdr:col>
          <xdr:colOff>257175</xdr:colOff>
          <xdr:row>32</xdr:row>
          <xdr:rowOff>180975</xdr:rowOff>
        </xdr:to>
        <xdr:sp macro="" textlink="">
          <xdr:nvSpPr>
            <xdr:cNvPr id="28685" name="Group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1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50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190500</xdr:colOff>
      <xdr:row>23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8" name="AutoShape 5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2466975" y="67818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190500</xdr:colOff>
      <xdr:row>29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19" name="AutoShape 5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 bwMode="auto">
        <a:xfrm>
          <a:off x="2466975" y="79819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8778</xdr:colOff>
      <xdr:row>1</xdr:row>
      <xdr:rowOff>11396</xdr:rowOff>
    </xdr:from>
    <xdr:ext cx="925686" cy="292761"/>
    <xdr:sp macro="" textlink="">
      <xdr:nvSpPr>
        <xdr:cNvPr id="13" name="Auto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955099" y="378789"/>
          <a:ext cx="925686" cy="292761"/>
        </a:xfrm>
        <a:prstGeom prst="bevel">
          <a:avLst>
            <a:gd name="adj" fmla="val 1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入力表に戻る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457994</xdr:colOff>
      <xdr:row>15</xdr:row>
      <xdr:rowOff>248443</xdr:rowOff>
    </xdr:from>
    <xdr:to>
      <xdr:col>17</xdr:col>
      <xdr:colOff>688316</xdr:colOff>
      <xdr:row>17</xdr:row>
      <xdr:rowOff>167265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6289675" y="4110831"/>
          <a:ext cx="842169" cy="45243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18303</xdr:colOff>
      <xdr:row>1</xdr:row>
      <xdr:rowOff>20921</xdr:rowOff>
    </xdr:from>
    <xdr:ext cx="925686" cy="292761"/>
    <xdr:sp macro="" textlink="">
      <xdr:nvSpPr>
        <xdr:cNvPr id="2" name="Auto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5946215" y="379509"/>
          <a:ext cx="925686" cy="292761"/>
        </a:xfrm>
        <a:prstGeom prst="bevel">
          <a:avLst>
            <a:gd name="adj" fmla="val 1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入力表に戻る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765810</xdr:colOff>
      <xdr:row>18</xdr:row>
      <xdr:rowOff>142875</xdr:rowOff>
    </xdr:from>
    <xdr:to>
      <xdr:col>7</xdr:col>
      <xdr:colOff>367553</xdr:colOff>
      <xdr:row>26</xdr:row>
      <xdr:rowOff>61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900-000001080000}"/>
            </a:ext>
          </a:extLst>
        </xdr:cNvPr>
        <xdr:cNvSpPr>
          <a:spLocks noChangeArrowheads="1"/>
        </xdr:cNvSpPr>
      </xdr:nvSpPr>
      <xdr:spPr bwMode="auto">
        <a:xfrm>
          <a:off x="3438525" y="3924300"/>
          <a:ext cx="2162175" cy="14382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原　　図</a:t>
          </a:r>
        </a:p>
      </xdr:txBody>
    </xdr:sp>
    <xdr:clientData/>
  </xdr:twoCellAnchor>
  <xdr:twoCellAnchor>
    <xdr:from>
      <xdr:col>6</xdr:col>
      <xdr:colOff>581025</xdr:colOff>
      <xdr:row>4</xdr:row>
      <xdr:rowOff>161925</xdr:rowOff>
    </xdr:from>
    <xdr:to>
      <xdr:col>9</xdr:col>
      <xdr:colOff>190500</xdr:colOff>
      <xdr:row>12</xdr:row>
      <xdr:rowOff>28575</xdr:rowOff>
    </xdr:to>
    <xdr:sp macro="" textlink="">
      <xdr:nvSpPr>
        <xdr:cNvPr id="13956" name="AutoShape 2">
          <a:extLst>
            <a:ext uri="{FF2B5EF4-FFF2-40B4-BE49-F238E27FC236}">
              <a16:creationId xmlns:a16="http://schemas.microsoft.com/office/drawing/2014/main" id="{00000000-0008-0000-0900-000084360000}"/>
            </a:ext>
          </a:extLst>
        </xdr:cNvPr>
        <xdr:cNvSpPr>
          <a:spLocks noChangeArrowheads="1"/>
        </xdr:cNvSpPr>
      </xdr:nvSpPr>
      <xdr:spPr bwMode="auto">
        <a:xfrm>
          <a:off x="4905375" y="971550"/>
          <a:ext cx="2038350" cy="13906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5</xdr:row>
      <xdr:rowOff>114300</xdr:rowOff>
    </xdr:from>
    <xdr:to>
      <xdr:col>9</xdr:col>
      <xdr:colOff>266700</xdr:colOff>
      <xdr:row>12</xdr:row>
      <xdr:rowOff>266700</xdr:rowOff>
    </xdr:to>
    <xdr:sp macro="" textlink="">
      <xdr:nvSpPr>
        <xdr:cNvPr id="13957" name="AutoShape 3">
          <a:extLst>
            <a:ext uri="{FF2B5EF4-FFF2-40B4-BE49-F238E27FC236}">
              <a16:creationId xmlns:a16="http://schemas.microsoft.com/office/drawing/2014/main" id="{00000000-0008-0000-0900-000085360000}"/>
            </a:ext>
          </a:extLst>
        </xdr:cNvPr>
        <xdr:cNvSpPr>
          <a:spLocks noChangeArrowheads="1"/>
        </xdr:cNvSpPr>
      </xdr:nvSpPr>
      <xdr:spPr bwMode="auto">
        <a:xfrm>
          <a:off x="5000625" y="1114425"/>
          <a:ext cx="2019300" cy="14097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9</xdr:col>
      <xdr:colOff>352425</xdr:colOff>
      <xdr:row>13</xdr:row>
      <xdr:rowOff>219075</xdr:rowOff>
    </xdr:to>
    <xdr:sp macro="" textlink="">
      <xdr:nvSpPr>
        <xdr:cNvPr id="13958" name="AutoShape 4">
          <a:extLst>
            <a:ext uri="{FF2B5EF4-FFF2-40B4-BE49-F238E27FC236}">
              <a16:creationId xmlns:a16="http://schemas.microsoft.com/office/drawing/2014/main" id="{00000000-0008-0000-0900-000086360000}"/>
            </a:ext>
          </a:extLst>
        </xdr:cNvPr>
        <xdr:cNvSpPr>
          <a:spLocks noChangeArrowheads="1"/>
        </xdr:cNvSpPr>
      </xdr:nvSpPr>
      <xdr:spPr bwMode="auto">
        <a:xfrm>
          <a:off x="5086350" y="1247775"/>
          <a:ext cx="2019300" cy="14668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838200</xdr:colOff>
      <xdr:row>7</xdr:row>
      <xdr:rowOff>0</xdr:rowOff>
    </xdr:from>
    <xdr:to>
      <xdr:col>9</xdr:col>
      <xdr:colOff>447675</xdr:colOff>
      <xdr:row>14</xdr:row>
      <xdr:rowOff>161925</xdr:rowOff>
    </xdr:to>
    <xdr:sp macro="" textlink="">
      <xdr:nvSpPr>
        <xdr:cNvPr id="13959" name="AutoShape 5">
          <a:extLst>
            <a:ext uri="{FF2B5EF4-FFF2-40B4-BE49-F238E27FC236}">
              <a16:creationId xmlns:a16="http://schemas.microsoft.com/office/drawing/2014/main" id="{00000000-0008-0000-0900-000087360000}"/>
            </a:ext>
          </a:extLst>
        </xdr:cNvPr>
        <xdr:cNvSpPr>
          <a:spLocks noChangeArrowheads="1"/>
        </xdr:cNvSpPr>
      </xdr:nvSpPr>
      <xdr:spPr bwMode="auto">
        <a:xfrm>
          <a:off x="5133975" y="1381125"/>
          <a:ext cx="2066925" cy="14954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923925</xdr:colOff>
      <xdr:row>7</xdr:row>
      <xdr:rowOff>228600</xdr:rowOff>
    </xdr:from>
    <xdr:to>
      <xdr:col>9</xdr:col>
      <xdr:colOff>533400</xdr:colOff>
      <xdr:row>15</xdr:row>
      <xdr:rowOff>104775</xdr:rowOff>
    </xdr:to>
    <xdr:sp macro="" textlink="">
      <xdr:nvSpPr>
        <xdr:cNvPr id="13960" name="AutoShape 6">
          <a:extLst>
            <a:ext uri="{FF2B5EF4-FFF2-40B4-BE49-F238E27FC236}">
              <a16:creationId xmlns:a16="http://schemas.microsoft.com/office/drawing/2014/main" id="{00000000-0008-0000-0900-000088360000}"/>
            </a:ext>
          </a:extLst>
        </xdr:cNvPr>
        <xdr:cNvSpPr>
          <a:spLocks noChangeArrowheads="1"/>
        </xdr:cNvSpPr>
      </xdr:nvSpPr>
      <xdr:spPr bwMode="auto">
        <a:xfrm>
          <a:off x="5133975" y="1571625"/>
          <a:ext cx="2152650" cy="14192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1019175</xdr:colOff>
      <xdr:row>8</xdr:row>
      <xdr:rowOff>180975</xdr:rowOff>
    </xdr:from>
    <xdr:to>
      <xdr:col>9</xdr:col>
      <xdr:colOff>609600</xdr:colOff>
      <xdr:row>16</xdr:row>
      <xdr:rowOff>57150</xdr:rowOff>
    </xdr:to>
    <xdr:sp macro="" textlink="">
      <xdr:nvSpPr>
        <xdr:cNvPr id="13961" name="AutoShape 7">
          <a:extLst>
            <a:ext uri="{FF2B5EF4-FFF2-40B4-BE49-F238E27FC236}">
              <a16:creationId xmlns:a16="http://schemas.microsoft.com/office/drawing/2014/main" id="{00000000-0008-0000-0900-000089360000}"/>
            </a:ext>
          </a:extLst>
        </xdr:cNvPr>
        <xdr:cNvSpPr>
          <a:spLocks noChangeArrowheads="1"/>
        </xdr:cNvSpPr>
      </xdr:nvSpPr>
      <xdr:spPr bwMode="auto">
        <a:xfrm>
          <a:off x="5133975" y="1752600"/>
          <a:ext cx="2228850" cy="13811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1270</xdr:colOff>
      <xdr:row>9</xdr:row>
      <xdr:rowOff>166370</xdr:rowOff>
    </xdr:from>
    <xdr:to>
      <xdr:col>9</xdr:col>
      <xdr:colOff>700753</xdr:colOff>
      <xdr:row>17</xdr:row>
      <xdr:rowOff>28916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00000000-0008-0000-0900-000008080000}"/>
            </a:ext>
          </a:extLst>
        </xdr:cNvPr>
        <xdr:cNvSpPr>
          <a:spLocks noChangeArrowheads="1"/>
        </xdr:cNvSpPr>
      </xdr:nvSpPr>
      <xdr:spPr bwMode="auto">
        <a:xfrm>
          <a:off x="5286375" y="2238375"/>
          <a:ext cx="2162175" cy="14192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設計図面バラ製本</a:t>
          </a:r>
        </a:p>
      </xdr:txBody>
    </xdr:sp>
    <xdr:clientData/>
  </xdr:twoCellAnchor>
  <xdr:twoCellAnchor>
    <xdr:from>
      <xdr:col>2</xdr:col>
      <xdr:colOff>304800</xdr:colOff>
      <xdr:row>4</xdr:row>
      <xdr:rowOff>161925</xdr:rowOff>
    </xdr:from>
    <xdr:to>
      <xdr:col>3</xdr:col>
      <xdr:colOff>695325</xdr:colOff>
      <xdr:row>12</xdr:row>
      <xdr:rowOff>28575</xdr:rowOff>
    </xdr:to>
    <xdr:sp macro="" textlink="">
      <xdr:nvSpPr>
        <xdr:cNvPr id="13963" name="AutoShape 11">
          <a:extLst>
            <a:ext uri="{FF2B5EF4-FFF2-40B4-BE49-F238E27FC236}">
              <a16:creationId xmlns:a16="http://schemas.microsoft.com/office/drawing/2014/main" id="{00000000-0008-0000-0900-00008B360000}"/>
            </a:ext>
          </a:extLst>
        </xdr:cNvPr>
        <xdr:cNvSpPr>
          <a:spLocks noChangeArrowheads="1"/>
        </xdr:cNvSpPr>
      </xdr:nvSpPr>
      <xdr:spPr bwMode="auto">
        <a:xfrm>
          <a:off x="1390650" y="971550"/>
          <a:ext cx="1200150" cy="13906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533400</xdr:colOff>
      <xdr:row>5</xdr:row>
      <xdr:rowOff>104775</xdr:rowOff>
    </xdr:from>
    <xdr:to>
      <xdr:col>3</xdr:col>
      <xdr:colOff>923925</xdr:colOff>
      <xdr:row>12</xdr:row>
      <xdr:rowOff>257175</xdr:rowOff>
    </xdr:to>
    <xdr:sp macro="" textlink="">
      <xdr:nvSpPr>
        <xdr:cNvPr id="13964" name="AutoShape 15">
          <a:extLst>
            <a:ext uri="{FF2B5EF4-FFF2-40B4-BE49-F238E27FC236}">
              <a16:creationId xmlns:a16="http://schemas.microsoft.com/office/drawing/2014/main" id="{00000000-0008-0000-0900-00008C360000}"/>
            </a:ext>
          </a:extLst>
        </xdr:cNvPr>
        <xdr:cNvSpPr>
          <a:spLocks noChangeArrowheads="1"/>
        </xdr:cNvSpPr>
      </xdr:nvSpPr>
      <xdr:spPr bwMode="auto">
        <a:xfrm>
          <a:off x="1619250" y="1104900"/>
          <a:ext cx="1085850" cy="14192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762000</xdr:colOff>
      <xdr:row>6</xdr:row>
      <xdr:rowOff>38100</xdr:rowOff>
    </xdr:from>
    <xdr:to>
      <xdr:col>3</xdr:col>
      <xdr:colOff>1162050</xdr:colOff>
      <xdr:row>13</xdr:row>
      <xdr:rowOff>200025</xdr:rowOff>
    </xdr:to>
    <xdr:sp macro="" textlink="">
      <xdr:nvSpPr>
        <xdr:cNvPr id="13965" name="AutoShape 16">
          <a:extLst>
            <a:ext uri="{FF2B5EF4-FFF2-40B4-BE49-F238E27FC236}">
              <a16:creationId xmlns:a16="http://schemas.microsoft.com/office/drawing/2014/main" id="{00000000-0008-0000-0900-00008D360000}"/>
            </a:ext>
          </a:extLst>
        </xdr:cNvPr>
        <xdr:cNvSpPr>
          <a:spLocks noChangeArrowheads="1"/>
        </xdr:cNvSpPr>
      </xdr:nvSpPr>
      <xdr:spPr bwMode="auto">
        <a:xfrm>
          <a:off x="1847850" y="1228725"/>
          <a:ext cx="857250" cy="1485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</xdr:colOff>
      <xdr:row>6</xdr:row>
      <xdr:rowOff>188595</xdr:rowOff>
    </xdr:from>
    <xdr:to>
      <xdr:col>4</xdr:col>
      <xdr:colOff>186679</xdr:colOff>
      <xdr:row>15</xdr:row>
      <xdr:rowOff>4874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900-000011080000}"/>
            </a:ext>
          </a:extLst>
        </xdr:cNvPr>
        <xdr:cNvSpPr>
          <a:spLocks noChangeArrowheads="1"/>
        </xdr:cNvSpPr>
      </xdr:nvSpPr>
      <xdr:spPr bwMode="auto">
        <a:xfrm>
          <a:off x="1971675" y="1752600"/>
          <a:ext cx="1076325" cy="14382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設計図面製本</a:t>
          </a:r>
        </a:p>
      </xdr:txBody>
    </xdr:sp>
    <xdr:clientData/>
  </xdr:twoCellAnchor>
  <xdr:twoCellAnchor>
    <xdr:from>
      <xdr:col>8</xdr:col>
      <xdr:colOff>635</xdr:colOff>
      <xdr:row>18</xdr:row>
      <xdr:rowOff>171450</xdr:rowOff>
    </xdr:from>
    <xdr:to>
      <xdr:col>9</xdr:col>
      <xdr:colOff>2234</xdr:colOff>
      <xdr:row>22</xdr:row>
      <xdr:rowOff>114300</xdr:rowOff>
    </xdr:to>
    <xdr:sp macro="" textlink="">
      <xdr:nvSpPr>
        <xdr:cNvPr id="2066" name="AutoShape 18">
          <a:extLst>
            <a:ext uri="{FF2B5EF4-FFF2-40B4-BE49-F238E27FC236}">
              <a16:creationId xmlns:a16="http://schemas.microsoft.com/office/drawing/2014/main" id="{00000000-0008-0000-0900-000012080000}"/>
            </a:ext>
          </a:extLst>
        </xdr:cNvPr>
        <xdr:cNvSpPr>
          <a:spLocks noChangeArrowheads="1"/>
        </xdr:cNvSpPr>
      </xdr:nvSpPr>
      <xdr:spPr bwMode="auto">
        <a:xfrm>
          <a:off x="5915025" y="3952875"/>
          <a:ext cx="10763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構造計算書</a:t>
          </a:r>
        </a:p>
      </xdr:txBody>
    </xdr:sp>
    <xdr:clientData/>
  </xdr:twoCellAnchor>
  <xdr:twoCellAnchor>
    <xdr:from>
      <xdr:col>4</xdr:col>
      <xdr:colOff>426720</xdr:colOff>
      <xdr:row>5</xdr:row>
      <xdr:rowOff>133350</xdr:rowOff>
    </xdr:from>
    <xdr:to>
      <xdr:col>5</xdr:col>
      <xdr:colOff>305980</xdr:colOff>
      <xdr:row>8</xdr:row>
      <xdr:rowOff>109148</xdr:rowOff>
    </xdr:to>
    <xdr:sp macro="" textlink="">
      <xdr:nvSpPr>
        <xdr:cNvPr id="2067" name="AutoShape 19">
          <a:extLst>
            <a:ext uri="{FF2B5EF4-FFF2-40B4-BE49-F238E27FC236}">
              <a16:creationId xmlns:a16="http://schemas.microsoft.com/office/drawing/2014/main" id="{00000000-0008-0000-0900-000013080000}"/>
            </a:ext>
          </a:extLst>
        </xdr:cNvPr>
        <xdr:cNvSpPr>
          <a:spLocks noChangeArrowheads="1"/>
        </xdr:cNvSpPr>
      </xdr:nvSpPr>
      <xdr:spPr bwMode="auto">
        <a:xfrm rot="5400000">
          <a:off x="3300412" y="1376363"/>
          <a:ext cx="5429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内訳明細書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（金額なし）</a:t>
          </a:r>
        </a:p>
      </xdr:txBody>
    </xdr:sp>
    <xdr:clientData/>
  </xdr:twoCellAnchor>
  <xdr:twoCellAnchor>
    <xdr:from>
      <xdr:col>2</xdr:col>
      <xdr:colOff>295275</xdr:colOff>
      <xdr:row>15</xdr:row>
      <xdr:rowOff>161925</xdr:rowOff>
    </xdr:from>
    <xdr:to>
      <xdr:col>2</xdr:col>
      <xdr:colOff>1104900</xdr:colOff>
      <xdr:row>19</xdr:row>
      <xdr:rowOff>104775</xdr:rowOff>
    </xdr:to>
    <xdr:sp macro="" textlink="">
      <xdr:nvSpPr>
        <xdr:cNvPr id="13969" name="AutoShape 20">
          <a:extLst>
            <a:ext uri="{FF2B5EF4-FFF2-40B4-BE49-F238E27FC236}">
              <a16:creationId xmlns:a16="http://schemas.microsoft.com/office/drawing/2014/main" id="{00000000-0008-0000-0900-000091360000}"/>
            </a:ext>
          </a:extLst>
        </xdr:cNvPr>
        <xdr:cNvSpPr>
          <a:spLocks noChangeArrowheads="1"/>
        </xdr:cNvSpPr>
      </xdr:nvSpPr>
      <xdr:spPr bwMode="auto">
        <a:xfrm>
          <a:off x="1381125" y="3048000"/>
          <a:ext cx="514350" cy="7048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514350</xdr:colOff>
      <xdr:row>16</xdr:row>
      <xdr:rowOff>104775</xdr:rowOff>
    </xdr:from>
    <xdr:to>
      <xdr:col>3</xdr:col>
      <xdr:colOff>114300</xdr:colOff>
      <xdr:row>20</xdr:row>
      <xdr:rowOff>38100</xdr:rowOff>
    </xdr:to>
    <xdr:sp macro="" textlink="">
      <xdr:nvSpPr>
        <xdr:cNvPr id="13970" name="AutoShape 22">
          <a:extLst>
            <a:ext uri="{FF2B5EF4-FFF2-40B4-BE49-F238E27FC236}">
              <a16:creationId xmlns:a16="http://schemas.microsoft.com/office/drawing/2014/main" id="{00000000-0008-0000-0900-000092360000}"/>
            </a:ext>
          </a:extLst>
        </xdr:cNvPr>
        <xdr:cNvSpPr>
          <a:spLocks noChangeArrowheads="1"/>
        </xdr:cNvSpPr>
      </xdr:nvSpPr>
      <xdr:spPr bwMode="auto">
        <a:xfrm>
          <a:off x="1600200" y="3181350"/>
          <a:ext cx="409575" cy="695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744855</xdr:colOff>
      <xdr:row>17</xdr:row>
      <xdr:rowOff>47625</xdr:rowOff>
    </xdr:from>
    <xdr:to>
      <xdr:col>3</xdr:col>
      <xdr:colOff>342818</xdr:colOff>
      <xdr:row>21</xdr:row>
      <xdr:rowOff>0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900-000017080000}"/>
            </a:ext>
          </a:extLst>
        </xdr:cNvPr>
        <xdr:cNvSpPr>
          <a:spLocks noChangeArrowheads="1"/>
        </xdr:cNvSpPr>
      </xdr:nvSpPr>
      <xdr:spPr bwMode="auto">
        <a:xfrm>
          <a:off x="1809750" y="3676650"/>
          <a:ext cx="5429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設計図面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(A-4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製本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4</xdr:col>
      <xdr:colOff>735330</xdr:colOff>
      <xdr:row>8</xdr:row>
      <xdr:rowOff>0</xdr:rowOff>
    </xdr:from>
    <xdr:to>
      <xdr:col>5</xdr:col>
      <xdr:colOff>609724</xdr:colOff>
      <xdr:row>10</xdr:row>
      <xdr:rowOff>166298</xdr:rowOff>
    </xdr:to>
    <xdr:sp macro="" textlink="">
      <xdr:nvSpPr>
        <xdr:cNvPr id="2072" name="AutoShape 24">
          <a:extLst>
            <a:ext uri="{FF2B5EF4-FFF2-40B4-BE49-F238E27FC236}">
              <a16:creationId xmlns:a16="http://schemas.microsoft.com/office/drawing/2014/main" id="{00000000-0008-0000-0900-000018080000}"/>
            </a:ext>
          </a:extLst>
        </xdr:cNvPr>
        <xdr:cNvSpPr>
          <a:spLocks noChangeArrowheads="1"/>
        </xdr:cNvSpPr>
      </xdr:nvSpPr>
      <xdr:spPr bwMode="auto">
        <a:xfrm rot="5400000">
          <a:off x="3509962" y="1795463"/>
          <a:ext cx="5429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内訳明細書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金額入り）</a:t>
          </a:r>
        </a:p>
      </xdr:txBody>
    </xdr:sp>
    <xdr:clientData/>
  </xdr:twoCellAnchor>
  <xdr:twoCellAnchor>
    <xdr:from>
      <xdr:col>4</xdr:col>
      <xdr:colOff>426720</xdr:colOff>
      <xdr:row>11</xdr:row>
      <xdr:rowOff>0</xdr:rowOff>
    </xdr:from>
    <xdr:to>
      <xdr:col>5</xdr:col>
      <xdr:colOff>14318</xdr:colOff>
      <xdr:row>15</xdr:row>
      <xdr:rowOff>8064</xdr:rowOff>
    </xdr:to>
    <xdr:sp macro="" textlink="">
      <xdr:nvSpPr>
        <xdr:cNvPr id="2073" name="AutoShape 25">
          <a:extLst>
            <a:ext uri="{FF2B5EF4-FFF2-40B4-BE49-F238E27FC236}">
              <a16:creationId xmlns:a16="http://schemas.microsoft.com/office/drawing/2014/main" id="{00000000-0008-0000-0900-000019080000}"/>
            </a:ext>
          </a:extLst>
        </xdr:cNvPr>
        <xdr:cNvSpPr>
          <a:spLocks noChangeArrowheads="1"/>
        </xdr:cNvSpPr>
      </xdr:nvSpPr>
      <xdr:spPr bwMode="auto">
        <a:xfrm>
          <a:off x="3209925" y="2486025"/>
          <a:ext cx="5429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設計図面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A-4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折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製本</a:t>
          </a:r>
        </a:p>
      </xdr:txBody>
    </xdr:sp>
    <xdr:clientData/>
  </xdr:twoCellAnchor>
  <xdr:twoCellAnchor>
    <xdr:from>
      <xdr:col>7</xdr:col>
      <xdr:colOff>807720</xdr:colOff>
      <xdr:row>22</xdr:row>
      <xdr:rowOff>0</xdr:rowOff>
    </xdr:from>
    <xdr:to>
      <xdr:col>9</xdr:col>
      <xdr:colOff>241555</xdr:colOff>
      <xdr:row>25</xdr:row>
      <xdr:rowOff>171450</xdr:rowOff>
    </xdr:to>
    <xdr:sp macro="" textlink="">
      <xdr:nvSpPr>
        <xdr:cNvPr id="2074" name="AutoShape 26">
          <a:extLst>
            <a:ext uri="{FF2B5EF4-FFF2-40B4-BE49-F238E27FC236}">
              <a16:creationId xmlns:a16="http://schemas.microsoft.com/office/drawing/2014/main" id="{00000000-0008-0000-0900-00001A080000}"/>
            </a:ext>
          </a:extLst>
        </xdr:cNvPr>
        <xdr:cNvSpPr>
          <a:spLocks noChangeArrowheads="1"/>
        </xdr:cNvSpPr>
      </xdr:nvSpPr>
      <xdr:spPr bwMode="auto">
        <a:xfrm>
          <a:off x="6067425" y="4562475"/>
          <a:ext cx="1076325" cy="7239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設備関係計算書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</xdr:colOff>
      <xdr:row>3</xdr:row>
      <xdr:rowOff>176530</xdr:rowOff>
    </xdr:from>
    <xdr:to>
      <xdr:col>8</xdr:col>
      <xdr:colOff>450809</xdr:colOff>
      <xdr:row>32</xdr:row>
      <xdr:rowOff>161926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>
          <a:spLocks noChangeArrowheads="1"/>
        </xdr:cNvSpPr>
      </xdr:nvSpPr>
      <xdr:spPr bwMode="auto">
        <a:xfrm rot="10800000">
          <a:off x="638175" y="857250"/>
          <a:ext cx="4324350" cy="5495925"/>
        </a:xfrm>
        <a:prstGeom prst="cube">
          <a:avLst>
            <a:gd name="adj" fmla="val 141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設 計 成 果 品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委託名：○○○○○○○○○○設計委託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着手：令和　　年　　月　　日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完了：令和　　年　　月　　日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受託者　○○○○○○○○○</a:t>
          </a:r>
        </a:p>
      </xdr:txBody>
    </xdr:sp>
    <xdr:clientData/>
  </xdr:twoCellAnchor>
  <xdr:twoCellAnchor>
    <xdr:from>
      <xdr:col>9</xdr:col>
      <xdr:colOff>314960</xdr:colOff>
      <xdr:row>3</xdr:row>
      <xdr:rowOff>190499</xdr:rowOff>
    </xdr:from>
    <xdr:to>
      <xdr:col>16</xdr:col>
      <xdr:colOff>690519</xdr:colOff>
      <xdr:row>33</xdr:row>
      <xdr:rowOff>121444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A00-000002100000}"/>
            </a:ext>
          </a:extLst>
        </xdr:cNvPr>
        <xdr:cNvSpPr>
          <a:spLocks noChangeArrowheads="1"/>
        </xdr:cNvSpPr>
      </xdr:nvSpPr>
      <xdr:spPr bwMode="auto">
        <a:xfrm>
          <a:off x="5096510" y="866774"/>
          <a:ext cx="4226088" cy="5645945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○図書内容（目次</a:t>
          </a:r>
          <a:r>
            <a:rPr lang="en-US" altLang="ja-JP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ｲﾝﾃﾞｯｸｽ共）</a:t>
          </a: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①表紙･目次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②成果品納入ﾘｽﾄ及び設計担当者ﾘｽﾄ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③設計現場調査書及び基本設計書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(A4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版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④設計内訳書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設計原議用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設計手持資料用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⑤複合単価算出書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⑥代価表、別紙内訳書等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⑦見積比較表、見積書原本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⑤採用機器等カタログカラーコピー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⑤設計計算書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各種計算書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構造･電気･機械等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機種及び機器能力選定理由書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⑦数量集計表及び元拾い調書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⑧工事工程表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⑨関係官公署打合せ記録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⑩縮小図面、その他設計図等のコピー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⑪現地調査等の写真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⑫電子ﾃﾞｰﾀ（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USB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メモリ）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設計図面（原則 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JWC,JWW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工事費内訳書等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(XLS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形式）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数量調書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(XLS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及び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PDF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形式）</a:t>
          </a:r>
        </a:p>
      </xdr:txBody>
    </xdr:sp>
    <xdr:clientData/>
  </xdr:twoCellAnchor>
  <xdr:twoCellAnchor>
    <xdr:from>
      <xdr:col>2</xdr:col>
      <xdr:colOff>253365</xdr:colOff>
      <xdr:row>4</xdr:row>
      <xdr:rowOff>161925</xdr:rowOff>
    </xdr:from>
    <xdr:to>
      <xdr:col>2</xdr:col>
      <xdr:colOff>688510</xdr:colOff>
      <xdr:row>8</xdr:row>
      <xdr:rowOff>161925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A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4375" y="1019175"/>
          <a:ext cx="428625" cy="7620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平成○○年度</a:t>
          </a:r>
        </a:p>
      </xdr:txBody>
    </xdr:sp>
    <xdr:clientData/>
  </xdr:twoCellAnchor>
  <xdr:twoCellAnchor>
    <xdr:from>
      <xdr:col>2</xdr:col>
      <xdr:colOff>219710</xdr:colOff>
      <xdr:row>8</xdr:row>
      <xdr:rowOff>19050</xdr:rowOff>
    </xdr:from>
    <xdr:to>
      <xdr:col>2</xdr:col>
      <xdr:colOff>679953</xdr:colOff>
      <xdr:row>31</xdr:row>
      <xdr:rowOff>161925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A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14450" y="3686175"/>
          <a:ext cx="4476750" cy="4762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5315"/>
            </a:avLst>
          </a:prstTxWarp>
        </a:bodyPr>
        <a:lstStyle/>
        <a:p>
          <a:pPr algn="ctr" rtl="0" fontAlgn="auto"/>
          <a:r>
            <a:rPr lang="ja-JP" altLang="en-US" sz="8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委託名　　　　受託者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489884</xdr:colOff>
      <xdr:row>11</xdr:row>
      <xdr:rowOff>95810</xdr:rowOff>
    </xdr:from>
    <xdr:to>
      <xdr:col>30</xdr:col>
      <xdr:colOff>682524</xdr:colOff>
      <xdr:row>18</xdr:row>
      <xdr:rowOff>84604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9846796" y="2442882"/>
          <a:ext cx="1504763" cy="45944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sections\Documents%20and%20Settings\k001607\&#12487;&#12473;&#12463;&#12488;&#12483;&#12503;\&#9733;&#12304;&#24314;&#31689;&#29256;&#12305;&#24037;&#20107;&#25104;&#32318;&#35413;&#23450;&#34920;&#65288;4.14a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share\&#24314;&#31689;&#20303;&#23429;&#35506;\&#24314;&#31689;&#35506;&#20849;&#26377;\&#20013;&#23665;&#29992;\&#9733;&#12288;&#21508;&#27096;&#24335;\&#9675;&#9675;&#24037;&#20107;&#26360;&#39006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ロー図(H19.10～)"/>
      <sheetName val="メニュー（入力項目）"/>
      <sheetName val="施工プロセス"/>
      <sheetName val="主任①～⑥"/>
      <sheetName val="主任⑦～⑩"/>
      <sheetName val="総括監督員"/>
      <sheetName val="検査員①②"/>
      <sheetName val="検査員③④"/>
      <sheetName val="留意事項"/>
      <sheetName val="工事成績評定表"/>
      <sheetName val="成績採点表"/>
      <sheetName val="細目別採点表"/>
      <sheetName val="施工確認(中間)検査要請伺"/>
      <sheetName val="施工確認(中間)検査要請書"/>
      <sheetName val="施工確認(中間)検査調書"/>
      <sheetName val="出来形部分検査要請伺"/>
      <sheetName val="出来形部分検査要請書"/>
      <sheetName val="出来形部分検査調書"/>
      <sheetName val="竣工検査要請伺"/>
      <sheetName val="竣工検査要請書"/>
      <sheetName val="竣工検査調書（工事検査を検査員に依頼した場合）"/>
      <sheetName val="施工体制チェック（着工時）"/>
      <sheetName val="施工体制チェック（施工中）"/>
      <sheetName val="竣工検査調書(簡易工事130万以下)課内で検査した場合"/>
      <sheetName val="成績評定表(簡易工事130万以下)"/>
      <sheetName val="前払金(伺)"/>
      <sheetName val="前払金(伺) 依頼工事分"/>
      <sheetName val="工期延長伺"/>
      <sheetName val="工事報告書"/>
      <sheetName val="評定要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決裁順"/>
      <sheetName val="概要書"/>
      <sheetName val="工事報告書"/>
      <sheetName val="前払金(伺)"/>
      <sheetName val="検査依頼"/>
      <sheetName val="検査調書決裁順"/>
      <sheetName val="工事検査調書（表）"/>
      <sheetName val="(裏)"/>
      <sheetName val="工事しゅん工検査報告書"/>
    </sheetNames>
    <sheetDataSet>
      <sheetData sheetId="0">
        <row r="57">
          <cell r="D57" t="str">
            <v>○○課</v>
          </cell>
        </row>
        <row r="58">
          <cell r="D58" t="str">
            <v>秘書課</v>
          </cell>
        </row>
        <row r="59">
          <cell r="D59" t="str">
            <v>人事課</v>
          </cell>
        </row>
        <row r="60">
          <cell r="D60" t="str">
            <v>情報推進課</v>
          </cell>
        </row>
        <row r="61">
          <cell r="D61" t="str">
            <v>文書法規課</v>
          </cell>
        </row>
        <row r="62">
          <cell r="D62" t="str">
            <v>契約検査課</v>
          </cell>
        </row>
        <row r="63">
          <cell r="D63" t="str">
            <v>危機管理室</v>
          </cell>
        </row>
        <row r="64">
          <cell r="D64" t="str">
            <v>企画調整課</v>
          </cell>
        </row>
        <row r="65">
          <cell r="D65" t="str">
            <v>広報公聴課</v>
          </cell>
        </row>
        <row r="66">
          <cell r="D66" t="str">
            <v>財政課</v>
          </cell>
        </row>
        <row r="67">
          <cell r="D67" t="str">
            <v>市民税課</v>
          </cell>
        </row>
        <row r="68">
          <cell r="D68" t="str">
            <v>資産税課</v>
          </cell>
        </row>
        <row r="69">
          <cell r="D69" t="str">
            <v>納税課</v>
          </cell>
        </row>
        <row r="70">
          <cell r="D70" t="str">
            <v>市民生活課</v>
          </cell>
        </row>
        <row r="71">
          <cell r="D71" t="str">
            <v>交通防災課</v>
          </cell>
        </row>
        <row r="72">
          <cell r="D72" t="str">
            <v>市民課</v>
          </cell>
        </row>
        <row r="73">
          <cell r="D73" t="str">
            <v>人権啓発課</v>
          </cell>
        </row>
        <row r="74">
          <cell r="D74" t="str">
            <v>環境課</v>
          </cell>
        </row>
        <row r="75">
          <cell r="D75" t="str">
            <v>廃棄物対策課</v>
          </cell>
        </row>
        <row r="76">
          <cell r="D76" t="str">
            <v>清掃センター</v>
          </cell>
        </row>
        <row r="77">
          <cell r="D77" t="str">
            <v>福祉課</v>
          </cell>
        </row>
        <row r="78">
          <cell r="D78" t="str">
            <v>こども家庭課</v>
          </cell>
        </row>
        <row r="79">
          <cell r="D79" t="str">
            <v>社会援護課</v>
          </cell>
        </row>
        <row r="80">
          <cell r="D80" t="str">
            <v>介護保険課</v>
          </cell>
        </row>
        <row r="81">
          <cell r="D81" t="str">
            <v>国保年金課</v>
          </cell>
        </row>
        <row r="82">
          <cell r="D82" t="str">
            <v>健康増進課</v>
          </cell>
        </row>
        <row r="83">
          <cell r="D83" t="str">
            <v>氷川寮</v>
          </cell>
        </row>
        <row r="84">
          <cell r="D84" t="str">
            <v>千草寮</v>
          </cell>
        </row>
        <row r="85">
          <cell r="D85" t="str">
            <v>商政観光課</v>
          </cell>
        </row>
        <row r="86">
          <cell r="D86" t="str">
            <v>企業港湾振興課</v>
          </cell>
        </row>
        <row r="87">
          <cell r="D87" t="str">
            <v>農業振興課</v>
          </cell>
        </row>
        <row r="88">
          <cell r="D88" t="str">
            <v>農地整備課</v>
          </cell>
        </row>
        <row r="89">
          <cell r="D89" t="str">
            <v>水産林務課</v>
          </cell>
        </row>
        <row r="90">
          <cell r="D90" t="str">
            <v>地籍調査課</v>
          </cell>
        </row>
        <row r="91">
          <cell r="D91" t="str">
            <v>都市計画課</v>
          </cell>
        </row>
        <row r="92">
          <cell r="D92" t="str">
            <v>土木管理課</v>
          </cell>
        </row>
        <row r="93">
          <cell r="D93" t="str">
            <v>土木建設課</v>
          </cell>
        </row>
        <row r="94">
          <cell r="D94" t="str">
            <v>建築住宅課</v>
          </cell>
        </row>
        <row r="95">
          <cell r="D95" t="str">
            <v>建築指導課</v>
          </cell>
        </row>
        <row r="96">
          <cell r="D96" t="str">
            <v>街路公園課</v>
          </cell>
        </row>
        <row r="97">
          <cell r="D97" t="str">
            <v>区画整理課</v>
          </cell>
        </row>
        <row r="98">
          <cell r="D98" t="str">
            <v>下水道管理課</v>
          </cell>
        </row>
        <row r="99">
          <cell r="D99" t="str">
            <v>下水道建設課</v>
          </cell>
        </row>
        <row r="100">
          <cell r="D100" t="str">
            <v>用地課</v>
          </cell>
        </row>
        <row r="101">
          <cell r="D101" t="str">
            <v>事務局</v>
          </cell>
        </row>
        <row r="102">
          <cell r="D102" t="str">
            <v>会計課</v>
          </cell>
        </row>
        <row r="103">
          <cell r="D103" t="str">
            <v>水道局</v>
          </cell>
        </row>
        <row r="104">
          <cell r="D104" t="str">
            <v>教育総務課</v>
          </cell>
        </row>
        <row r="105">
          <cell r="D105" t="str">
            <v>学校教育課</v>
          </cell>
        </row>
        <row r="106">
          <cell r="D106" t="str">
            <v>健康教育課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67"/>
  <sheetViews>
    <sheetView tabSelected="1" zoomScaleNormal="100" workbookViewId="0">
      <selection activeCell="C4" sqref="C4"/>
    </sheetView>
  </sheetViews>
  <sheetFormatPr defaultRowHeight="13.5"/>
  <cols>
    <col min="1" max="1" width="0.875" style="122" customWidth="1"/>
    <col min="2" max="2" width="4.125" style="122" bestFit="1" customWidth="1"/>
    <col min="3" max="3" width="11.625" style="122" bestFit="1" customWidth="1"/>
    <col min="4" max="4" width="1.625" style="122" customWidth="1"/>
    <col min="5" max="5" width="5.125" style="122" customWidth="1"/>
    <col min="6" max="11" width="4.125" style="122" customWidth="1"/>
    <col min="12" max="13" width="1.625" style="122" customWidth="1"/>
    <col min="14" max="14" width="5.125" style="122" customWidth="1"/>
    <col min="15" max="20" width="4.125" style="122" customWidth="1"/>
    <col min="21" max="16384" width="9" style="123"/>
  </cols>
  <sheetData>
    <row r="1" spans="2:22" ht="13.5" customHeight="1">
      <c r="B1" s="334" t="s">
        <v>145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17"/>
      <c r="N1" s="217"/>
      <c r="O1" s="217"/>
      <c r="P1" s="217"/>
      <c r="Q1" s="217"/>
      <c r="R1" s="217"/>
      <c r="S1" s="217"/>
      <c r="T1" s="217"/>
    </row>
    <row r="2" spans="2:22" ht="13.5" customHeight="1"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217"/>
      <c r="N2" s="217"/>
      <c r="O2" s="217"/>
      <c r="P2" s="217"/>
      <c r="Q2" s="217"/>
      <c r="R2" s="217"/>
      <c r="S2" s="217"/>
      <c r="T2" s="217"/>
    </row>
    <row r="4" spans="2:22" ht="14.25" thickBot="1">
      <c r="M4" s="176"/>
      <c r="N4" s="176"/>
      <c r="O4" s="176"/>
      <c r="P4" s="176"/>
      <c r="Q4" s="176"/>
      <c r="R4" s="176"/>
      <c r="S4" s="176"/>
      <c r="T4" s="176"/>
    </row>
    <row r="5" spans="2:22" ht="14.25" thickTop="1">
      <c r="B5" s="317" t="s">
        <v>146</v>
      </c>
      <c r="C5" s="318"/>
      <c r="D5" s="317" t="s">
        <v>147</v>
      </c>
      <c r="E5" s="319"/>
      <c r="F5" s="319"/>
      <c r="G5" s="319"/>
      <c r="H5" s="319"/>
      <c r="I5" s="319"/>
      <c r="J5" s="319"/>
      <c r="K5" s="319"/>
      <c r="L5" s="318"/>
      <c r="M5" s="176"/>
      <c r="N5" s="225"/>
      <c r="O5" s="226" t="s">
        <v>258</v>
      </c>
      <c r="P5" s="226"/>
      <c r="Q5" s="226"/>
      <c r="R5" s="226"/>
      <c r="S5" s="227"/>
      <c r="T5" s="228"/>
      <c r="U5" s="230"/>
      <c r="V5" s="230"/>
    </row>
    <row r="6" spans="2:22" ht="13.5" customHeight="1">
      <c r="B6" s="124" t="s">
        <v>126</v>
      </c>
      <c r="C6" s="125" t="s">
        <v>148</v>
      </c>
      <c r="D6" s="126"/>
      <c r="E6" s="657"/>
      <c r="F6" s="657"/>
      <c r="G6" s="657"/>
      <c r="H6" s="657"/>
      <c r="I6" s="657"/>
      <c r="J6" s="657"/>
      <c r="K6" s="657"/>
      <c r="L6" s="127"/>
      <c r="M6" s="176"/>
      <c r="N6" s="231"/>
      <c r="O6" s="229" t="s">
        <v>259</v>
      </c>
      <c r="P6" s="229"/>
      <c r="Q6" s="229"/>
      <c r="R6" s="229"/>
      <c r="S6" s="229"/>
      <c r="T6" s="232"/>
      <c r="U6" s="230"/>
      <c r="V6" s="230"/>
    </row>
    <row r="7" spans="2:22" ht="14.25" customHeight="1" thickBot="1">
      <c r="B7" s="129"/>
      <c r="C7" s="130" t="s">
        <v>149</v>
      </c>
      <c r="D7" s="131"/>
      <c r="E7" s="658"/>
      <c r="F7" s="658"/>
      <c r="G7" s="658"/>
      <c r="H7" s="658"/>
      <c r="I7" s="658"/>
      <c r="J7" s="658"/>
      <c r="K7" s="658"/>
      <c r="L7" s="132"/>
      <c r="M7" s="176"/>
      <c r="N7" s="233"/>
      <c r="O7" s="312" t="s">
        <v>121</v>
      </c>
      <c r="P7" s="312"/>
      <c r="Q7" s="312"/>
      <c r="R7" s="312"/>
      <c r="S7" s="312"/>
      <c r="T7" s="234"/>
      <c r="U7" s="230"/>
      <c r="V7" s="230"/>
    </row>
    <row r="8" spans="2:22" ht="14.25" thickTop="1">
      <c r="B8" s="320" t="s">
        <v>150</v>
      </c>
      <c r="C8" s="323" t="s">
        <v>57</v>
      </c>
      <c r="D8" s="135"/>
      <c r="E8" s="136" t="s">
        <v>240</v>
      </c>
      <c r="F8" s="659"/>
      <c r="G8" s="326" t="s">
        <v>151</v>
      </c>
      <c r="H8" s="326"/>
      <c r="I8" s="136"/>
      <c r="J8" s="136"/>
      <c r="K8" s="136"/>
      <c r="L8" s="137"/>
      <c r="M8" s="176"/>
      <c r="N8" s="229"/>
      <c r="O8" s="229"/>
      <c r="P8" s="229"/>
      <c r="Q8" s="229"/>
      <c r="R8" s="229"/>
      <c r="S8" s="229"/>
      <c r="T8" s="229"/>
      <c r="U8" s="230"/>
      <c r="V8" s="230"/>
    </row>
    <row r="9" spans="2:22">
      <c r="B9" s="321"/>
      <c r="C9" s="324"/>
      <c r="D9" s="131"/>
      <c r="E9" s="140"/>
      <c r="F9" s="140"/>
      <c r="G9" s="140"/>
      <c r="H9" s="140"/>
      <c r="I9" s="140"/>
      <c r="J9" s="140"/>
      <c r="K9" s="140"/>
      <c r="L9" s="132"/>
      <c r="M9" s="176"/>
      <c r="N9" s="229"/>
      <c r="O9" s="229"/>
      <c r="P9" s="229"/>
      <c r="Q9" s="229"/>
      <c r="R9" s="229"/>
      <c r="S9" s="229"/>
      <c r="T9" s="229"/>
      <c r="U9" s="230"/>
      <c r="V9" s="230"/>
    </row>
    <row r="10" spans="2:22" ht="13.5" customHeight="1">
      <c r="B10" s="321"/>
      <c r="C10" s="324"/>
      <c r="D10" s="141"/>
      <c r="E10" s="660"/>
      <c r="F10" s="661"/>
      <c r="G10" s="662"/>
      <c r="H10" s="128" t="s">
        <v>153</v>
      </c>
      <c r="I10" s="660"/>
      <c r="J10" s="128" t="s">
        <v>125</v>
      </c>
      <c r="K10" s="128"/>
      <c r="L10" s="142"/>
      <c r="M10" s="176"/>
      <c r="N10" s="229"/>
      <c r="O10" s="229"/>
      <c r="P10" s="229"/>
      <c r="Q10" s="229"/>
      <c r="R10" s="229"/>
      <c r="S10" s="229"/>
      <c r="T10" s="229"/>
      <c r="U10" s="230"/>
      <c r="V10" s="230"/>
    </row>
    <row r="11" spans="2:22" ht="13.5" customHeight="1">
      <c r="B11" s="322"/>
      <c r="C11" s="325"/>
      <c r="D11" s="141"/>
      <c r="E11" s="128"/>
      <c r="F11" s="128"/>
      <c r="G11" s="128"/>
      <c r="H11" s="128"/>
      <c r="I11" s="128"/>
      <c r="J11" s="128"/>
      <c r="K11" s="128"/>
      <c r="L11" s="142"/>
      <c r="M11" s="176"/>
      <c r="N11" s="229"/>
      <c r="O11" s="229"/>
      <c r="P11" s="229"/>
      <c r="Q11" s="229"/>
      <c r="R11" s="229"/>
      <c r="S11" s="229"/>
      <c r="T11" s="229"/>
      <c r="U11" s="230"/>
      <c r="V11" s="230" t="s">
        <v>261</v>
      </c>
    </row>
    <row r="12" spans="2:22" ht="13.5" customHeight="1">
      <c r="B12" s="133" t="s">
        <v>154</v>
      </c>
      <c r="C12" s="144" t="s">
        <v>56</v>
      </c>
      <c r="D12" s="135"/>
      <c r="E12" s="663"/>
      <c r="F12" s="663"/>
      <c r="G12" s="663"/>
      <c r="H12" s="663"/>
      <c r="I12" s="663"/>
      <c r="J12" s="663"/>
      <c r="K12" s="663"/>
      <c r="L12" s="137"/>
      <c r="M12" s="176"/>
      <c r="N12" s="229"/>
      <c r="O12" s="229"/>
      <c r="P12" s="229"/>
      <c r="Q12" s="229"/>
      <c r="R12" s="229"/>
      <c r="S12" s="229"/>
      <c r="T12" s="229"/>
      <c r="U12" s="230"/>
      <c r="V12" s="230" t="s">
        <v>260</v>
      </c>
    </row>
    <row r="13" spans="2:22">
      <c r="B13" s="145"/>
      <c r="C13" s="146"/>
      <c r="D13" s="131"/>
      <c r="E13" s="146"/>
      <c r="F13" s="146"/>
      <c r="G13" s="146"/>
      <c r="H13" s="146"/>
      <c r="I13" s="146"/>
      <c r="J13" s="146"/>
      <c r="K13" s="146"/>
      <c r="L13" s="132"/>
      <c r="M13" s="176"/>
      <c r="N13" s="229"/>
      <c r="O13" s="229"/>
      <c r="P13" s="229"/>
      <c r="Q13" s="229"/>
      <c r="R13" s="229"/>
      <c r="S13" s="229"/>
      <c r="T13" s="229"/>
      <c r="U13" s="230"/>
      <c r="V13" s="230" t="s">
        <v>121</v>
      </c>
    </row>
    <row r="14" spans="2:22">
      <c r="B14" s="138" t="s">
        <v>155</v>
      </c>
      <c r="C14" s="130" t="s">
        <v>129</v>
      </c>
      <c r="D14" s="141"/>
      <c r="E14" s="147" t="s">
        <v>156</v>
      </c>
      <c r="F14" s="147"/>
      <c r="G14" s="664"/>
      <c r="H14" s="664"/>
      <c r="I14" s="664"/>
      <c r="J14" s="147" t="s">
        <v>243</v>
      </c>
      <c r="K14" s="147"/>
      <c r="L14" s="142"/>
      <c r="M14" s="176"/>
      <c r="N14" s="229"/>
      <c r="O14" s="229"/>
      <c r="P14" s="229"/>
      <c r="Q14" s="229"/>
      <c r="R14" s="229"/>
      <c r="S14" s="229"/>
      <c r="T14" s="229"/>
      <c r="U14" s="230"/>
      <c r="V14" s="230" t="s">
        <v>262</v>
      </c>
    </row>
    <row r="15" spans="2:22" s="122" customFormat="1">
      <c r="B15" s="129"/>
      <c r="C15" s="130"/>
      <c r="D15" s="141"/>
      <c r="E15" s="130"/>
      <c r="F15" s="130"/>
      <c r="G15" s="130"/>
      <c r="H15" s="130"/>
      <c r="I15" s="130"/>
      <c r="J15" s="130"/>
      <c r="K15" s="130"/>
      <c r="L15" s="142"/>
      <c r="M15" s="216"/>
      <c r="N15" s="314" t="s">
        <v>263</v>
      </c>
      <c r="O15" s="315"/>
      <c r="P15" s="315"/>
      <c r="Q15" s="315"/>
      <c r="R15" s="315"/>
      <c r="S15" s="315"/>
      <c r="T15" s="316"/>
      <c r="U15" s="123"/>
      <c r="V15" s="123"/>
    </row>
    <row r="16" spans="2:22" s="122" customFormat="1">
      <c r="B16" s="133" t="s">
        <v>157</v>
      </c>
      <c r="C16" s="144" t="s">
        <v>192</v>
      </c>
      <c r="D16" s="135"/>
      <c r="E16" s="663"/>
      <c r="F16" s="663"/>
      <c r="G16" s="663"/>
      <c r="H16" s="663"/>
      <c r="I16" s="663"/>
      <c r="J16" s="663"/>
      <c r="K16" s="663"/>
      <c r="L16" s="137"/>
      <c r="M16" s="176"/>
      <c r="N16" s="176"/>
      <c r="O16" s="176"/>
      <c r="P16" s="176"/>
      <c r="Q16" s="176"/>
      <c r="R16" s="176"/>
      <c r="S16" s="176"/>
      <c r="T16" s="176"/>
      <c r="U16" s="123"/>
      <c r="V16" s="123"/>
    </row>
    <row r="17" spans="2:22" s="122" customFormat="1">
      <c r="B17" s="129"/>
      <c r="C17" s="130" t="s">
        <v>158</v>
      </c>
      <c r="D17" s="141"/>
      <c r="E17" s="665"/>
      <c r="F17" s="665"/>
      <c r="G17" s="665"/>
      <c r="H17" s="665"/>
      <c r="I17" s="665"/>
      <c r="J17" s="665"/>
      <c r="K17" s="665"/>
      <c r="L17" s="142"/>
      <c r="M17" s="176"/>
      <c r="N17" s="176"/>
      <c r="O17" s="176"/>
      <c r="P17" s="176"/>
      <c r="Q17" s="176"/>
      <c r="R17" s="176"/>
      <c r="S17" s="176"/>
      <c r="T17" s="176"/>
      <c r="U17" s="123"/>
      <c r="V17" s="123"/>
    </row>
    <row r="18" spans="2:22" s="122" customFormat="1" ht="13.5" customHeight="1">
      <c r="B18" s="129"/>
      <c r="C18" s="149" t="s">
        <v>159</v>
      </c>
      <c r="D18" s="141"/>
      <c r="E18" s="665"/>
      <c r="F18" s="665"/>
      <c r="G18" s="665"/>
      <c r="H18" s="665"/>
      <c r="I18" s="665"/>
      <c r="J18" s="665"/>
      <c r="K18" s="665"/>
      <c r="L18" s="142"/>
      <c r="M18" s="176"/>
      <c r="N18" s="176"/>
      <c r="O18" s="176"/>
      <c r="P18" s="176"/>
      <c r="Q18" s="176"/>
      <c r="R18" s="176"/>
      <c r="S18" s="176"/>
      <c r="T18" s="176"/>
      <c r="U18" s="123"/>
      <c r="V18" s="123"/>
    </row>
    <row r="19" spans="2:22" s="122" customFormat="1" ht="13.5" customHeight="1">
      <c r="B19" s="129"/>
      <c r="C19" s="130" t="s">
        <v>160</v>
      </c>
      <c r="D19" s="141"/>
      <c r="E19" s="665"/>
      <c r="F19" s="665"/>
      <c r="G19" s="665"/>
      <c r="H19" s="665"/>
      <c r="I19" s="665"/>
      <c r="J19" s="665"/>
      <c r="K19" s="665"/>
      <c r="L19" s="142"/>
      <c r="M19" s="176"/>
      <c r="N19" s="176"/>
      <c r="O19" s="176"/>
      <c r="P19" s="176"/>
      <c r="Q19" s="176"/>
      <c r="R19" s="176"/>
      <c r="S19" s="176"/>
      <c r="T19" s="176"/>
      <c r="U19" s="123"/>
      <c r="V19" s="123"/>
    </row>
    <row r="20" spans="2:22" s="122" customFormat="1" ht="13.5" customHeight="1">
      <c r="B20" s="145"/>
      <c r="C20" s="146"/>
      <c r="D20" s="131"/>
      <c r="E20" s="146"/>
      <c r="F20" s="146"/>
      <c r="G20" s="146"/>
      <c r="H20" s="146"/>
      <c r="I20" s="146"/>
      <c r="J20" s="146"/>
      <c r="K20" s="146"/>
      <c r="L20" s="132"/>
      <c r="M20" s="176"/>
      <c r="N20" s="176"/>
      <c r="O20" s="176"/>
      <c r="P20" s="176"/>
      <c r="Q20" s="176"/>
      <c r="R20" s="176"/>
      <c r="S20" s="176"/>
      <c r="T20" s="176"/>
      <c r="U20" s="123"/>
      <c r="V20" s="123"/>
    </row>
    <row r="21" spans="2:22" s="122" customFormat="1">
      <c r="B21" s="133" t="s">
        <v>226</v>
      </c>
      <c r="C21" s="144" t="s">
        <v>161</v>
      </c>
      <c r="D21" s="135"/>
      <c r="E21" s="666"/>
      <c r="F21" s="666"/>
      <c r="G21" s="666"/>
      <c r="H21" s="666"/>
      <c r="I21" s="666"/>
      <c r="J21" s="666"/>
      <c r="K21" s="666"/>
      <c r="L21" s="150"/>
      <c r="M21" s="176"/>
      <c r="N21" s="313"/>
      <c r="O21" s="313"/>
      <c r="P21" s="313"/>
      <c r="Q21" s="313"/>
      <c r="R21" s="313"/>
      <c r="S21" s="313"/>
      <c r="T21" s="313"/>
      <c r="U21" s="123"/>
      <c r="V21" s="123"/>
    </row>
    <row r="22" spans="2:22" s="122" customFormat="1">
      <c r="B22" s="145"/>
      <c r="C22" s="146" t="s">
        <v>187</v>
      </c>
      <c r="D22" s="131"/>
      <c r="E22" s="140"/>
      <c r="F22" s="140"/>
      <c r="G22" s="140"/>
      <c r="H22" s="140"/>
      <c r="I22" s="140"/>
      <c r="J22" s="140"/>
      <c r="K22" s="140"/>
      <c r="L22" s="132"/>
      <c r="M22" s="176"/>
      <c r="N22" s="176"/>
      <c r="O22" s="176"/>
      <c r="P22" s="176"/>
      <c r="Q22" s="176"/>
      <c r="R22" s="176"/>
      <c r="S22" s="176"/>
      <c r="T22" s="176"/>
      <c r="U22" s="123"/>
      <c r="V22" s="123"/>
    </row>
    <row r="23" spans="2:22" s="122" customFormat="1" ht="13.5" customHeight="1">
      <c r="B23" s="133" t="s">
        <v>227</v>
      </c>
      <c r="C23" s="134" t="s">
        <v>162</v>
      </c>
      <c r="D23" s="128"/>
      <c r="E23" s="136" t="s">
        <v>240</v>
      </c>
      <c r="F23" s="659"/>
      <c r="G23" s="136" t="s">
        <v>18</v>
      </c>
      <c r="H23" s="659"/>
      <c r="I23" s="136" t="s">
        <v>163</v>
      </c>
      <c r="J23" s="659"/>
      <c r="K23" s="136" t="s">
        <v>19</v>
      </c>
      <c r="L23" s="137"/>
      <c r="M23" s="176"/>
      <c r="N23" s="176"/>
      <c r="O23" s="176"/>
      <c r="P23" s="176"/>
      <c r="Q23" s="176"/>
      <c r="R23" s="176"/>
      <c r="S23" s="176"/>
      <c r="T23" s="176"/>
      <c r="U23" s="123"/>
      <c r="V23" s="123"/>
    </row>
    <row r="24" spans="2:22" s="122" customFormat="1">
      <c r="B24" s="138"/>
      <c r="C24" s="139"/>
      <c r="D24" s="128"/>
      <c r="E24" s="151"/>
      <c r="F24" s="151"/>
      <c r="G24" s="151"/>
      <c r="H24" s="151"/>
      <c r="I24" s="151"/>
      <c r="J24" s="151"/>
      <c r="K24" s="151"/>
      <c r="L24" s="152"/>
      <c r="M24" s="176"/>
      <c r="N24" s="176"/>
      <c r="O24" s="176"/>
      <c r="P24" s="176"/>
      <c r="Q24" s="176"/>
      <c r="R24" s="176"/>
      <c r="S24" s="176"/>
      <c r="T24" s="176"/>
      <c r="U24" s="123"/>
      <c r="V24" s="123"/>
    </row>
    <row r="25" spans="2:22" s="122" customFormat="1">
      <c r="B25" s="129"/>
      <c r="C25" s="139" t="s">
        <v>196</v>
      </c>
      <c r="D25" s="128"/>
      <c r="E25" s="128" t="s">
        <v>240</v>
      </c>
      <c r="F25" s="660"/>
      <c r="G25" s="128" t="s">
        <v>18</v>
      </c>
      <c r="H25" s="660"/>
      <c r="I25" s="128" t="s">
        <v>163</v>
      </c>
      <c r="J25" s="660"/>
      <c r="K25" s="128" t="s">
        <v>19</v>
      </c>
      <c r="L25" s="142"/>
      <c r="M25" s="176"/>
      <c r="N25" s="151"/>
      <c r="O25" s="151"/>
      <c r="P25" s="151"/>
      <c r="Q25" s="151"/>
      <c r="R25" s="151"/>
      <c r="S25" s="151"/>
      <c r="T25" s="151"/>
      <c r="U25" s="123"/>
      <c r="V25" s="123"/>
    </row>
    <row r="26" spans="2:22" s="122" customFormat="1" ht="13.5" customHeight="1">
      <c r="B26" s="129"/>
      <c r="C26" s="139" t="s">
        <v>197</v>
      </c>
      <c r="D26" s="128"/>
      <c r="E26" s="128" t="s">
        <v>240</v>
      </c>
      <c r="F26" s="660"/>
      <c r="G26" s="128" t="s">
        <v>18</v>
      </c>
      <c r="H26" s="660"/>
      <c r="I26" s="128" t="s">
        <v>163</v>
      </c>
      <c r="J26" s="660"/>
      <c r="K26" s="128" t="s">
        <v>19</v>
      </c>
      <c r="L26" s="142"/>
      <c r="M26" s="176"/>
      <c r="N26" s="128" t="s">
        <v>240</v>
      </c>
      <c r="O26" s="235"/>
      <c r="P26" s="128" t="s">
        <v>18</v>
      </c>
      <c r="Q26" s="235"/>
      <c r="R26" s="128" t="s">
        <v>163</v>
      </c>
      <c r="S26" s="235"/>
      <c r="T26" s="128" t="s">
        <v>19</v>
      </c>
      <c r="U26" s="123"/>
      <c r="V26" s="123"/>
    </row>
    <row r="27" spans="2:22" s="122" customFormat="1" ht="13.5" customHeight="1">
      <c r="B27" s="129"/>
      <c r="C27" s="139"/>
      <c r="D27" s="128"/>
      <c r="E27" s="151"/>
      <c r="F27" s="151"/>
      <c r="G27" s="151"/>
      <c r="H27" s="151"/>
      <c r="I27" s="151"/>
      <c r="J27" s="151"/>
      <c r="K27" s="151"/>
      <c r="L27" s="152"/>
      <c r="M27" s="176"/>
      <c r="N27" s="176"/>
      <c r="O27" s="176"/>
      <c r="P27" s="176"/>
      <c r="Q27" s="176"/>
      <c r="R27" s="176"/>
      <c r="S27" s="176"/>
      <c r="T27" s="176"/>
      <c r="U27" s="123"/>
      <c r="V27" s="123"/>
    </row>
    <row r="28" spans="2:22" s="122" customFormat="1">
      <c r="B28" s="141"/>
      <c r="C28" s="139" t="s">
        <v>256</v>
      </c>
      <c r="D28" s="128"/>
      <c r="E28" s="128"/>
      <c r="F28" s="128"/>
      <c r="G28" s="128"/>
      <c r="H28" s="128"/>
      <c r="I28" s="128"/>
      <c r="J28" s="128"/>
      <c r="K28" s="128"/>
      <c r="L28" s="142"/>
      <c r="M28" s="176"/>
      <c r="N28" s="176"/>
      <c r="O28" s="176"/>
      <c r="P28" s="176"/>
      <c r="Q28" s="176"/>
      <c r="R28" s="176"/>
      <c r="S28" s="176"/>
      <c r="T28" s="176"/>
      <c r="U28" s="123"/>
      <c r="V28" s="123"/>
    </row>
    <row r="29" spans="2:22" s="122" customFormat="1">
      <c r="B29" s="141"/>
      <c r="C29" s="139" t="s">
        <v>257</v>
      </c>
      <c r="D29" s="128"/>
      <c r="E29" s="128" t="s">
        <v>240</v>
      </c>
      <c r="F29" s="660"/>
      <c r="G29" s="128" t="s">
        <v>18</v>
      </c>
      <c r="H29" s="660"/>
      <c r="I29" s="128" t="s">
        <v>163</v>
      </c>
      <c r="J29" s="660"/>
      <c r="K29" s="128" t="s">
        <v>19</v>
      </c>
      <c r="L29" s="142"/>
      <c r="M29" s="176"/>
      <c r="N29" s="176"/>
      <c r="O29" s="176"/>
      <c r="P29" s="176"/>
      <c r="Q29" s="176"/>
      <c r="R29" s="176"/>
      <c r="S29" s="176"/>
      <c r="T29" s="176"/>
      <c r="U29" s="123"/>
      <c r="V29" s="123"/>
    </row>
    <row r="30" spans="2:22" s="122" customFormat="1">
      <c r="B30" s="141"/>
      <c r="C30" s="139" t="s">
        <v>229</v>
      </c>
      <c r="D30" s="128"/>
      <c r="E30" s="128" t="s">
        <v>240</v>
      </c>
      <c r="F30" s="660"/>
      <c r="G30" s="128" t="s">
        <v>18</v>
      </c>
      <c r="H30" s="660"/>
      <c r="I30" s="128" t="s">
        <v>163</v>
      </c>
      <c r="J30" s="660"/>
      <c r="K30" s="128" t="s">
        <v>19</v>
      </c>
      <c r="L30" s="142"/>
      <c r="M30" s="176"/>
      <c r="N30" s="176"/>
      <c r="O30" s="176"/>
      <c r="P30" s="176"/>
      <c r="Q30" s="176"/>
      <c r="R30" s="176"/>
      <c r="S30" s="176"/>
      <c r="T30" s="176"/>
      <c r="U30" s="123"/>
      <c r="V30" s="123"/>
    </row>
    <row r="31" spans="2:22" s="122" customFormat="1">
      <c r="B31" s="141"/>
      <c r="C31" s="139"/>
      <c r="D31" s="128"/>
      <c r="E31" s="151"/>
      <c r="F31" s="151"/>
      <c r="G31" s="151"/>
      <c r="H31" s="151"/>
      <c r="I31" s="151"/>
      <c r="J31" s="151"/>
      <c r="K31" s="151"/>
      <c r="L31" s="142"/>
      <c r="M31" s="176"/>
      <c r="N31" s="176"/>
      <c r="O31" s="176"/>
      <c r="P31" s="176"/>
      <c r="Q31" s="176"/>
      <c r="R31" s="176"/>
      <c r="S31" s="176"/>
      <c r="T31" s="176"/>
      <c r="U31" s="123"/>
      <c r="V31" s="123"/>
    </row>
    <row r="32" spans="2:22" s="122" customFormat="1">
      <c r="B32" s="141"/>
      <c r="C32" s="139" t="s">
        <v>190</v>
      </c>
      <c r="D32" s="128"/>
      <c r="E32" s="128"/>
      <c r="F32" s="128"/>
      <c r="G32" s="128"/>
      <c r="H32" s="128"/>
      <c r="I32" s="128"/>
      <c r="J32" s="128"/>
      <c r="K32" s="128"/>
      <c r="L32" s="142"/>
      <c r="M32" s="176"/>
      <c r="N32" s="176"/>
      <c r="O32" s="176"/>
      <c r="P32" s="176"/>
      <c r="Q32" s="176"/>
      <c r="R32" s="176"/>
      <c r="S32" s="176"/>
      <c r="T32" s="176"/>
      <c r="U32" s="123"/>
      <c r="V32" s="123"/>
    </row>
    <row r="33" spans="2:22" s="122" customFormat="1">
      <c r="B33" s="141"/>
      <c r="C33" s="139" t="s">
        <v>228</v>
      </c>
      <c r="D33" s="128"/>
      <c r="E33" s="128" t="s">
        <v>240</v>
      </c>
      <c r="F33" s="660"/>
      <c r="G33" s="128" t="s">
        <v>18</v>
      </c>
      <c r="H33" s="660"/>
      <c r="I33" s="128" t="s">
        <v>163</v>
      </c>
      <c r="J33" s="660"/>
      <c r="K33" s="128" t="s">
        <v>19</v>
      </c>
      <c r="L33" s="142"/>
      <c r="M33" s="176"/>
      <c r="N33" s="176"/>
      <c r="O33" s="176"/>
      <c r="P33" s="176"/>
      <c r="Q33" s="176"/>
      <c r="R33" s="176"/>
      <c r="S33" s="176"/>
      <c r="T33" s="176"/>
      <c r="U33" s="123"/>
      <c r="V33" s="123"/>
    </row>
    <row r="34" spans="2:22" s="122" customFormat="1">
      <c r="B34" s="141"/>
      <c r="C34" s="139" t="s">
        <v>229</v>
      </c>
      <c r="D34" s="128"/>
      <c r="E34" s="128" t="s">
        <v>240</v>
      </c>
      <c r="F34" s="660"/>
      <c r="G34" s="128" t="s">
        <v>18</v>
      </c>
      <c r="H34" s="660"/>
      <c r="I34" s="128" t="s">
        <v>163</v>
      </c>
      <c r="J34" s="660"/>
      <c r="K34" s="128" t="s">
        <v>19</v>
      </c>
      <c r="L34" s="142"/>
      <c r="M34" s="176"/>
      <c r="N34" s="176"/>
      <c r="O34" s="176"/>
      <c r="P34" s="176"/>
      <c r="Q34" s="176"/>
      <c r="R34" s="176"/>
      <c r="S34" s="176"/>
      <c r="T34" s="176"/>
      <c r="U34" s="123"/>
      <c r="V34" s="123"/>
    </row>
    <row r="35" spans="2:22" s="122" customFormat="1" ht="13.5" customHeight="1">
      <c r="B35" s="129"/>
      <c r="C35" s="139"/>
      <c r="D35" s="128"/>
      <c r="E35" s="128"/>
      <c r="F35" s="128"/>
      <c r="G35" s="128"/>
      <c r="H35" s="128"/>
      <c r="I35" s="128"/>
      <c r="J35" s="128"/>
      <c r="K35" s="128"/>
      <c r="L35" s="142"/>
      <c r="M35" s="176"/>
      <c r="N35" s="176"/>
      <c r="O35" s="176"/>
      <c r="P35" s="176"/>
      <c r="Q35" s="176"/>
      <c r="R35" s="176"/>
      <c r="S35" s="176"/>
      <c r="T35" s="176"/>
      <c r="U35" s="123"/>
      <c r="V35" s="123"/>
    </row>
    <row r="36" spans="2:22" s="122" customFormat="1">
      <c r="B36" s="133" t="s">
        <v>164</v>
      </c>
      <c r="C36" s="134" t="s">
        <v>165</v>
      </c>
      <c r="D36" s="136"/>
      <c r="E36" s="667"/>
      <c r="F36" s="667"/>
      <c r="G36" s="667"/>
      <c r="H36" s="667"/>
      <c r="I36" s="667"/>
      <c r="J36" s="667"/>
      <c r="K36" s="667"/>
      <c r="L36" s="137"/>
      <c r="M36" s="176"/>
      <c r="N36" s="327"/>
      <c r="O36" s="327"/>
      <c r="P36" s="327"/>
      <c r="Q36" s="327"/>
      <c r="R36" s="327"/>
      <c r="S36" s="327"/>
      <c r="T36" s="327"/>
      <c r="U36" s="123"/>
      <c r="V36" s="123"/>
    </row>
    <row r="37" spans="2:22" s="122" customFormat="1" ht="13.5" customHeight="1">
      <c r="B37" s="129"/>
      <c r="C37" s="139"/>
      <c r="D37" s="128"/>
      <c r="E37" s="176"/>
      <c r="F37" s="176"/>
      <c r="G37" s="176"/>
      <c r="H37" s="176"/>
      <c r="I37" s="176"/>
      <c r="J37" s="176"/>
      <c r="K37" s="176"/>
      <c r="L37" s="142"/>
      <c r="M37" s="176"/>
      <c r="N37" s="176"/>
      <c r="O37" s="176"/>
      <c r="P37" s="176"/>
      <c r="Q37" s="176"/>
      <c r="R37" s="176"/>
      <c r="S37" s="176"/>
      <c r="T37" s="176"/>
      <c r="U37" s="123"/>
      <c r="V37" s="123"/>
    </row>
    <row r="38" spans="2:22" s="122" customFormat="1" ht="13.5" customHeight="1">
      <c r="B38" s="129"/>
      <c r="C38" s="139" t="s">
        <v>231</v>
      </c>
      <c r="D38" s="128"/>
      <c r="E38" s="668"/>
      <c r="F38" s="668"/>
      <c r="G38" s="668"/>
      <c r="H38" s="668"/>
      <c r="I38" s="668"/>
      <c r="J38" s="668"/>
      <c r="K38" s="668"/>
      <c r="L38" s="142"/>
      <c r="M38" s="176"/>
      <c r="N38" s="176"/>
      <c r="O38" s="176"/>
      <c r="P38" s="176"/>
      <c r="Q38" s="176"/>
      <c r="R38" s="176"/>
      <c r="S38" s="176"/>
      <c r="T38" s="176"/>
      <c r="U38" s="123"/>
      <c r="V38" s="123"/>
    </row>
    <row r="39" spans="2:22" s="122" customFormat="1" ht="13.5" customHeight="1">
      <c r="B39" s="145"/>
      <c r="C39" s="143"/>
      <c r="D39" s="140"/>
      <c r="E39" s="140"/>
      <c r="F39" s="140"/>
      <c r="G39" s="140"/>
      <c r="H39" s="140"/>
      <c r="I39" s="140"/>
      <c r="J39" s="140"/>
      <c r="K39" s="140"/>
      <c r="L39" s="132"/>
      <c r="M39" s="176"/>
      <c r="N39" s="176"/>
      <c r="O39" s="176"/>
      <c r="P39" s="176"/>
      <c r="Q39" s="176"/>
      <c r="R39" s="176"/>
      <c r="S39" s="176"/>
      <c r="T39" s="176"/>
      <c r="U39" s="123"/>
      <c r="V39" s="123"/>
    </row>
    <row r="40" spans="2:22" s="122" customFormat="1" ht="13.5" customHeight="1">
      <c r="B40" s="133" t="s">
        <v>166</v>
      </c>
      <c r="C40" s="153" t="s">
        <v>167</v>
      </c>
      <c r="D40" s="136"/>
      <c r="E40" s="148"/>
      <c r="F40" s="148"/>
      <c r="G40" s="148"/>
      <c r="H40" s="148"/>
      <c r="I40" s="148"/>
      <c r="J40" s="148"/>
      <c r="K40" s="148"/>
      <c r="L40" s="137"/>
      <c r="M40" s="176"/>
      <c r="N40" s="176"/>
      <c r="O40" s="176"/>
      <c r="P40" s="176"/>
      <c r="Q40" s="176"/>
      <c r="R40" s="176"/>
      <c r="S40" s="176"/>
      <c r="T40" s="176"/>
      <c r="U40" s="123"/>
      <c r="V40" s="123"/>
    </row>
    <row r="41" spans="2:22" s="122" customFormat="1">
      <c r="B41" s="138"/>
      <c r="C41" s="130" t="s">
        <v>168</v>
      </c>
      <c r="D41" s="141"/>
      <c r="E41" s="665"/>
      <c r="F41" s="665"/>
      <c r="G41" s="665"/>
      <c r="H41" s="665"/>
      <c r="I41" s="665"/>
      <c r="J41" s="665"/>
      <c r="K41" s="665"/>
      <c r="L41" s="142"/>
      <c r="M41" s="176"/>
      <c r="N41" s="176"/>
      <c r="O41" s="176"/>
      <c r="P41" s="176"/>
      <c r="Q41" s="176"/>
      <c r="R41" s="176"/>
      <c r="S41" s="176"/>
      <c r="T41" s="176"/>
      <c r="U41" s="123"/>
      <c r="V41" s="123"/>
    </row>
    <row r="42" spans="2:22" s="122" customFormat="1">
      <c r="B42" s="129"/>
      <c r="C42" s="130" t="s">
        <v>158</v>
      </c>
      <c r="D42" s="141"/>
      <c r="E42" s="665"/>
      <c r="F42" s="665"/>
      <c r="G42" s="665"/>
      <c r="H42" s="665"/>
      <c r="I42" s="665"/>
      <c r="J42" s="665"/>
      <c r="K42" s="665"/>
      <c r="L42" s="142"/>
      <c r="M42" s="176"/>
      <c r="N42" s="176"/>
      <c r="O42" s="176"/>
      <c r="P42" s="176"/>
      <c r="Q42" s="176"/>
      <c r="R42" s="176"/>
      <c r="S42" s="176"/>
      <c r="T42" s="176"/>
      <c r="U42" s="123"/>
      <c r="V42" s="123"/>
    </row>
    <row r="43" spans="2:22" s="122" customFormat="1" ht="13.5" customHeight="1">
      <c r="B43" s="129"/>
      <c r="C43" s="130" t="s">
        <v>160</v>
      </c>
      <c r="D43" s="141"/>
      <c r="E43" s="665"/>
      <c r="F43" s="665"/>
      <c r="G43" s="665"/>
      <c r="H43" s="665"/>
      <c r="I43" s="665"/>
      <c r="J43" s="665"/>
      <c r="K43" s="665"/>
      <c r="L43" s="142"/>
      <c r="M43" s="176"/>
      <c r="N43" s="176"/>
      <c r="O43" s="176"/>
      <c r="P43" s="176"/>
      <c r="Q43" s="176"/>
      <c r="R43" s="176"/>
      <c r="S43" s="176"/>
      <c r="T43" s="176"/>
      <c r="U43" s="123"/>
      <c r="V43" s="123"/>
    </row>
    <row r="44" spans="2:22" s="122" customFormat="1" ht="13.5" customHeight="1">
      <c r="B44" s="129"/>
      <c r="C44" s="154"/>
      <c r="D44" s="155"/>
      <c r="E44" s="156"/>
      <c r="F44" s="156"/>
      <c r="G44" s="156"/>
      <c r="H44" s="156"/>
      <c r="I44" s="156"/>
      <c r="J44" s="156"/>
      <c r="K44" s="156"/>
      <c r="L44" s="152"/>
      <c r="M44" s="176"/>
      <c r="N44" s="176"/>
      <c r="O44" s="176"/>
      <c r="P44" s="176"/>
      <c r="Q44" s="176"/>
      <c r="R44" s="176"/>
      <c r="S44" s="176"/>
      <c r="T44" s="176"/>
      <c r="U44" s="123"/>
      <c r="V44" s="123"/>
    </row>
    <row r="45" spans="2:22" s="122" customFormat="1">
      <c r="B45" s="157"/>
      <c r="C45" s="158" t="s">
        <v>169</v>
      </c>
      <c r="D45" s="128"/>
      <c r="E45" s="668"/>
      <c r="F45" s="668"/>
      <c r="G45" s="668"/>
      <c r="H45" s="668"/>
      <c r="I45" s="668"/>
      <c r="J45" s="668"/>
      <c r="K45" s="668"/>
      <c r="L45" s="142"/>
      <c r="M45" s="176"/>
      <c r="N45" s="176"/>
      <c r="O45" s="176"/>
      <c r="P45" s="176"/>
      <c r="Q45" s="176"/>
      <c r="R45" s="176"/>
      <c r="S45" s="176"/>
      <c r="T45" s="176"/>
      <c r="U45" s="123"/>
      <c r="V45" s="123"/>
    </row>
    <row r="46" spans="2:22" s="122" customFormat="1">
      <c r="B46" s="157"/>
      <c r="C46" s="158" t="s">
        <v>170</v>
      </c>
      <c r="D46" s="128"/>
      <c r="E46" s="668"/>
      <c r="F46" s="668"/>
      <c r="G46" s="668"/>
      <c r="H46" s="668"/>
      <c r="I46" s="668"/>
      <c r="J46" s="668"/>
      <c r="K46" s="668"/>
      <c r="L46" s="142"/>
      <c r="M46" s="176"/>
      <c r="N46" s="176"/>
      <c r="O46" s="176"/>
      <c r="P46" s="176"/>
      <c r="Q46" s="176"/>
      <c r="R46" s="176"/>
      <c r="S46" s="176"/>
      <c r="T46" s="176"/>
      <c r="U46" s="123"/>
      <c r="V46" s="123"/>
    </row>
    <row r="47" spans="2:22" s="122" customFormat="1" ht="13.5" customHeight="1">
      <c r="B47" s="159"/>
      <c r="C47" s="160"/>
      <c r="D47" s="161"/>
      <c r="E47" s="161"/>
      <c r="F47" s="161"/>
      <c r="G47" s="161"/>
      <c r="H47" s="161"/>
      <c r="I47" s="161"/>
      <c r="J47" s="161"/>
      <c r="K47" s="161"/>
      <c r="L47" s="162"/>
      <c r="M47" s="176"/>
      <c r="N47" s="176"/>
      <c r="O47" s="176"/>
      <c r="P47" s="176"/>
      <c r="Q47" s="176"/>
      <c r="R47" s="176"/>
      <c r="S47" s="176"/>
      <c r="T47" s="176"/>
      <c r="U47" s="123"/>
      <c r="V47" s="123"/>
    </row>
    <row r="48" spans="2:22" s="122" customFormat="1" ht="13.5" customHeight="1">
      <c r="C48" s="122" t="s">
        <v>230</v>
      </c>
      <c r="U48" s="123"/>
      <c r="V48" s="123"/>
    </row>
    <row r="49" spans="3:22" s="122" customFormat="1" ht="13.5" customHeight="1">
      <c r="C49" s="122" t="s">
        <v>171</v>
      </c>
      <c r="P49" s="163"/>
      <c r="U49" s="123"/>
      <c r="V49" s="123"/>
    </row>
    <row r="50" spans="3:22" s="122" customFormat="1" ht="14.25" customHeight="1" thickBot="1">
      <c r="U50" s="123"/>
      <c r="V50" s="123"/>
    </row>
    <row r="51" spans="3:22" s="122" customFormat="1" ht="14.25" thickBot="1">
      <c r="C51" s="164" t="s">
        <v>172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6"/>
      <c r="U51" s="123"/>
      <c r="V51" s="123"/>
    </row>
    <row r="52" spans="3:22" s="122" customFormat="1">
      <c r="C52" s="167" t="s">
        <v>173</v>
      </c>
      <c r="D52" s="168">
        <v>1</v>
      </c>
      <c r="E52" s="329"/>
      <c r="F52" s="329"/>
      <c r="G52" s="329"/>
      <c r="H52" s="329"/>
      <c r="I52" s="168" t="s">
        <v>174</v>
      </c>
      <c r="J52" s="168"/>
      <c r="K52" s="169"/>
      <c r="L52" s="128"/>
      <c r="M52" s="128"/>
      <c r="N52" s="170" t="s">
        <v>175</v>
      </c>
      <c r="O52" s="168">
        <v>1</v>
      </c>
      <c r="P52" s="329"/>
      <c r="Q52" s="329"/>
      <c r="R52" s="168" t="s">
        <v>174</v>
      </c>
      <c r="S52" s="168"/>
      <c r="T52" s="171"/>
      <c r="U52" s="123"/>
      <c r="V52" s="123"/>
    </row>
    <row r="53" spans="3:22" s="122" customFormat="1">
      <c r="C53" s="172"/>
      <c r="D53" s="128">
        <v>2</v>
      </c>
      <c r="E53" s="331" t="s">
        <v>143</v>
      </c>
      <c r="F53" s="331"/>
      <c r="G53" s="331"/>
      <c r="H53" s="331"/>
      <c r="I53" s="128"/>
      <c r="J53" s="128"/>
      <c r="K53" s="173"/>
      <c r="L53" s="128"/>
      <c r="M53" s="128"/>
      <c r="N53" s="174" t="s">
        <v>176</v>
      </c>
      <c r="O53" s="128">
        <v>2</v>
      </c>
      <c r="P53" s="331" t="s">
        <v>142</v>
      </c>
      <c r="Q53" s="331"/>
      <c r="R53" s="128"/>
      <c r="S53" s="128"/>
      <c r="T53" s="175"/>
      <c r="U53" s="123"/>
      <c r="V53" s="123"/>
    </row>
    <row r="54" spans="3:22" s="122" customFormat="1">
      <c r="C54" s="172"/>
      <c r="D54" s="128">
        <v>3</v>
      </c>
      <c r="E54" s="331" t="s">
        <v>232</v>
      </c>
      <c r="F54" s="331"/>
      <c r="G54" s="331"/>
      <c r="H54" s="331"/>
      <c r="I54" s="128"/>
      <c r="J54" s="128"/>
      <c r="K54" s="173"/>
      <c r="L54" s="128"/>
      <c r="M54" s="128"/>
      <c r="N54" s="174"/>
      <c r="O54" s="128">
        <v>3</v>
      </c>
      <c r="P54" s="332" t="s">
        <v>152</v>
      </c>
      <c r="Q54" s="332"/>
      <c r="R54" s="128"/>
      <c r="S54" s="128"/>
      <c r="T54" s="175"/>
      <c r="U54" s="123"/>
      <c r="V54" s="123"/>
    </row>
    <row r="55" spans="3:22" s="122" customFormat="1">
      <c r="C55" s="172"/>
      <c r="D55" s="128">
        <v>4</v>
      </c>
      <c r="E55" s="332" t="s">
        <v>238</v>
      </c>
      <c r="F55" s="332"/>
      <c r="G55" s="332"/>
      <c r="H55" s="332"/>
      <c r="I55" s="128"/>
      <c r="J55" s="128"/>
      <c r="K55" s="173"/>
      <c r="L55" s="128"/>
      <c r="M55" s="128"/>
      <c r="N55" s="174"/>
      <c r="O55" s="128">
        <v>4</v>
      </c>
      <c r="P55" s="332" t="s">
        <v>233</v>
      </c>
      <c r="Q55" s="332"/>
      <c r="R55" s="128"/>
      <c r="S55" s="128"/>
      <c r="T55" s="175"/>
      <c r="U55" s="123"/>
      <c r="V55" s="123"/>
    </row>
    <row r="56" spans="3:22" s="122" customFormat="1" ht="14.25" thickBot="1">
      <c r="C56" s="177"/>
      <c r="D56" s="178">
        <v>5</v>
      </c>
      <c r="E56" s="328"/>
      <c r="F56" s="328"/>
      <c r="G56" s="328"/>
      <c r="H56" s="328"/>
      <c r="I56" s="178"/>
      <c r="J56" s="178"/>
      <c r="K56" s="179"/>
      <c r="L56" s="128"/>
      <c r="M56" s="128"/>
      <c r="N56" s="180"/>
      <c r="O56" s="178">
        <v>5</v>
      </c>
      <c r="P56" s="328" t="s">
        <v>239</v>
      </c>
      <c r="Q56" s="328"/>
      <c r="R56" s="178"/>
      <c r="S56" s="178"/>
      <c r="T56" s="181"/>
      <c r="U56" s="123"/>
      <c r="V56" s="123"/>
    </row>
    <row r="57" spans="3:22" s="122" customFormat="1" ht="14.25" thickBot="1">
      <c r="C57" s="18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75"/>
      <c r="U57" s="123"/>
      <c r="V57" s="123"/>
    </row>
    <row r="58" spans="3:22" s="122" customFormat="1">
      <c r="C58" s="167" t="s">
        <v>177</v>
      </c>
      <c r="D58" s="183">
        <v>1</v>
      </c>
      <c r="E58" s="329"/>
      <c r="F58" s="329"/>
      <c r="G58" s="329"/>
      <c r="H58" s="329"/>
      <c r="I58" s="168" t="s">
        <v>174</v>
      </c>
      <c r="J58" s="168"/>
      <c r="K58" s="169"/>
      <c r="L58" s="128"/>
      <c r="M58" s="128"/>
      <c r="N58" s="170" t="s">
        <v>175</v>
      </c>
      <c r="O58" s="168">
        <v>1</v>
      </c>
      <c r="P58" s="330"/>
      <c r="Q58" s="330"/>
      <c r="R58" s="168" t="s">
        <v>174</v>
      </c>
      <c r="S58" s="168"/>
      <c r="T58" s="171"/>
      <c r="U58" s="123"/>
      <c r="V58" s="123"/>
    </row>
    <row r="59" spans="3:22" s="122" customFormat="1">
      <c r="C59" s="172"/>
      <c r="D59" s="130">
        <v>2</v>
      </c>
      <c r="E59" s="331" t="s">
        <v>178</v>
      </c>
      <c r="F59" s="331"/>
      <c r="G59" s="331"/>
      <c r="H59" s="331"/>
      <c r="I59" s="128"/>
      <c r="J59" s="128"/>
      <c r="K59" s="173"/>
      <c r="L59" s="128"/>
      <c r="M59" s="128"/>
      <c r="N59" s="174" t="s">
        <v>179</v>
      </c>
      <c r="O59" s="128">
        <v>2</v>
      </c>
      <c r="P59" s="332" t="s">
        <v>185</v>
      </c>
      <c r="Q59" s="332"/>
      <c r="R59" s="128"/>
      <c r="S59" s="128"/>
      <c r="T59" s="175"/>
      <c r="U59" s="123"/>
      <c r="V59" s="123"/>
    </row>
    <row r="60" spans="3:22" s="122" customFormat="1">
      <c r="C60" s="172"/>
      <c r="D60" s="130">
        <v>3</v>
      </c>
      <c r="E60" s="331" t="s">
        <v>180</v>
      </c>
      <c r="F60" s="331"/>
      <c r="G60" s="331"/>
      <c r="H60" s="331"/>
      <c r="I60" s="128"/>
      <c r="J60" s="128"/>
      <c r="K60" s="173"/>
      <c r="L60" s="128"/>
      <c r="M60" s="128"/>
      <c r="N60" s="174"/>
      <c r="O60" s="128">
        <v>3</v>
      </c>
      <c r="P60" s="332" t="s">
        <v>181</v>
      </c>
      <c r="Q60" s="332"/>
      <c r="R60" s="128"/>
      <c r="S60" s="128"/>
      <c r="T60" s="175"/>
      <c r="U60" s="123"/>
      <c r="V60" s="123"/>
    </row>
    <row r="61" spans="3:22" s="122" customFormat="1">
      <c r="C61" s="172"/>
      <c r="D61" s="130">
        <v>4</v>
      </c>
      <c r="E61" s="331" t="s">
        <v>182</v>
      </c>
      <c r="F61" s="331"/>
      <c r="G61" s="331"/>
      <c r="H61" s="331"/>
      <c r="I61" s="128"/>
      <c r="J61" s="128"/>
      <c r="K61" s="173"/>
      <c r="L61" s="128"/>
      <c r="M61" s="128"/>
      <c r="N61" s="174"/>
      <c r="O61" s="128">
        <v>4</v>
      </c>
      <c r="P61" s="332" t="s">
        <v>183</v>
      </c>
      <c r="Q61" s="332"/>
      <c r="R61" s="128"/>
      <c r="S61" s="128"/>
      <c r="T61" s="175"/>
      <c r="U61" s="123"/>
      <c r="V61" s="123"/>
    </row>
    <row r="62" spans="3:22" s="122" customFormat="1">
      <c r="C62" s="172"/>
      <c r="D62" s="130">
        <v>5</v>
      </c>
      <c r="E62" s="331"/>
      <c r="F62" s="331"/>
      <c r="G62" s="331"/>
      <c r="H62" s="331"/>
      <c r="I62" s="128"/>
      <c r="J62" s="128"/>
      <c r="K62" s="173"/>
      <c r="L62" s="128"/>
      <c r="M62" s="128"/>
      <c r="N62" s="174"/>
      <c r="O62" s="128">
        <v>5</v>
      </c>
      <c r="P62" s="332" t="s">
        <v>184</v>
      </c>
      <c r="Q62" s="332"/>
      <c r="R62" s="128"/>
      <c r="S62" s="128"/>
      <c r="T62" s="175"/>
      <c r="U62" s="123"/>
      <c r="V62" s="123"/>
    </row>
    <row r="63" spans="3:22" s="122" customFormat="1">
      <c r="C63" s="172"/>
      <c r="D63" s="130">
        <v>6</v>
      </c>
      <c r="E63" s="331"/>
      <c r="F63" s="331"/>
      <c r="G63" s="331"/>
      <c r="H63" s="331"/>
      <c r="I63" s="128"/>
      <c r="J63" s="128"/>
      <c r="K63" s="173"/>
      <c r="L63" s="128"/>
      <c r="M63" s="128"/>
      <c r="N63" s="174"/>
      <c r="O63" s="128">
        <v>6</v>
      </c>
      <c r="P63" s="332"/>
      <c r="Q63" s="332"/>
      <c r="R63" s="128"/>
      <c r="S63" s="128"/>
      <c r="T63" s="175"/>
      <c r="U63" s="123"/>
      <c r="V63" s="123"/>
    </row>
    <row r="64" spans="3:22" s="122" customFormat="1" ht="14.25" thickBot="1">
      <c r="C64" s="172"/>
      <c r="D64" s="130">
        <v>7</v>
      </c>
      <c r="E64" s="331"/>
      <c r="F64" s="331"/>
      <c r="G64" s="331"/>
      <c r="H64" s="331"/>
      <c r="I64" s="128"/>
      <c r="J64" s="128"/>
      <c r="K64" s="173"/>
      <c r="L64" s="128"/>
      <c r="M64" s="128"/>
      <c r="N64" s="180"/>
      <c r="O64" s="178">
        <v>7</v>
      </c>
      <c r="P64" s="333"/>
      <c r="Q64" s="333"/>
      <c r="R64" s="178"/>
      <c r="S64" s="178"/>
      <c r="T64" s="181"/>
      <c r="U64" s="123"/>
      <c r="V64" s="123"/>
    </row>
    <row r="65" spans="3:22" s="122" customFormat="1">
      <c r="C65" s="172"/>
      <c r="D65" s="130">
        <v>8</v>
      </c>
      <c r="E65" s="331"/>
      <c r="F65" s="331"/>
      <c r="G65" s="331"/>
      <c r="H65" s="331"/>
      <c r="I65" s="128"/>
      <c r="J65" s="128"/>
      <c r="K65" s="173"/>
      <c r="L65" s="128"/>
      <c r="M65" s="128"/>
      <c r="N65" s="128"/>
      <c r="O65" s="128"/>
      <c r="P65" s="128"/>
      <c r="Q65" s="128"/>
      <c r="R65" s="128"/>
      <c r="S65" s="128"/>
      <c r="T65" s="175"/>
      <c r="U65" s="123"/>
      <c r="V65" s="123"/>
    </row>
    <row r="66" spans="3:22" s="122" customFormat="1" ht="14.25" thickBot="1">
      <c r="C66" s="177"/>
      <c r="D66" s="184">
        <v>9</v>
      </c>
      <c r="E66" s="333"/>
      <c r="F66" s="333"/>
      <c r="G66" s="333"/>
      <c r="H66" s="333"/>
      <c r="I66" s="178"/>
      <c r="J66" s="178"/>
      <c r="K66" s="179"/>
      <c r="L66" s="128"/>
      <c r="M66" s="128"/>
      <c r="N66" s="128"/>
      <c r="O66" s="128"/>
      <c r="P66" s="128"/>
      <c r="Q66" s="128"/>
      <c r="R66" s="128"/>
      <c r="S66" s="128"/>
      <c r="T66" s="175"/>
      <c r="U66" s="123"/>
      <c r="V66" s="123"/>
    </row>
    <row r="67" spans="3:22" s="122" customFormat="1" ht="14.25" thickBot="1">
      <c r="C67" s="185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7"/>
      <c r="U67" s="123"/>
      <c r="V67" s="123"/>
    </row>
  </sheetData>
  <mergeCells count="53">
    <mergeCell ref="B1:L2"/>
    <mergeCell ref="E62:H62"/>
    <mergeCell ref="P62:Q62"/>
    <mergeCell ref="P54:Q54"/>
    <mergeCell ref="E41:K41"/>
    <mergeCell ref="E42:K42"/>
    <mergeCell ref="E43:K43"/>
    <mergeCell ref="E52:H52"/>
    <mergeCell ref="P52:Q52"/>
    <mergeCell ref="E53:H53"/>
    <mergeCell ref="P53:Q53"/>
    <mergeCell ref="E54:H54"/>
    <mergeCell ref="E45:K45"/>
    <mergeCell ref="E55:H55"/>
    <mergeCell ref="P55:Q55"/>
    <mergeCell ref="P61:Q61"/>
    <mergeCell ref="P60:Q60"/>
    <mergeCell ref="E61:H61"/>
    <mergeCell ref="P59:Q59"/>
    <mergeCell ref="E65:H65"/>
    <mergeCell ref="E66:H66"/>
    <mergeCell ref="E64:H64"/>
    <mergeCell ref="P64:Q64"/>
    <mergeCell ref="E60:H60"/>
    <mergeCell ref="E63:H63"/>
    <mergeCell ref="P63:Q63"/>
    <mergeCell ref="E56:H56"/>
    <mergeCell ref="P56:Q56"/>
    <mergeCell ref="E58:H58"/>
    <mergeCell ref="P58:Q58"/>
    <mergeCell ref="E59:H59"/>
    <mergeCell ref="N36:T36"/>
    <mergeCell ref="G14:I14"/>
    <mergeCell ref="E46:K46"/>
    <mergeCell ref="E36:K36"/>
    <mergeCell ref="E38:K38"/>
    <mergeCell ref="E17:K17"/>
    <mergeCell ref="E18:K18"/>
    <mergeCell ref="E19:K19"/>
    <mergeCell ref="O7:S7"/>
    <mergeCell ref="N21:T21"/>
    <mergeCell ref="N15:T15"/>
    <mergeCell ref="B5:C5"/>
    <mergeCell ref="D5:L5"/>
    <mergeCell ref="E6:K6"/>
    <mergeCell ref="E7:K7"/>
    <mergeCell ref="E21:K21"/>
    <mergeCell ref="E16:K16"/>
    <mergeCell ref="B8:B11"/>
    <mergeCell ref="C8:C11"/>
    <mergeCell ref="G8:H8"/>
    <mergeCell ref="F10:G10"/>
    <mergeCell ref="E12:K12"/>
  </mergeCells>
  <phoneticPr fontId="2"/>
  <dataValidations count="5"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10" xr:uid="{00000000-0002-0000-0000-000000000000}">
      <formula1>$P$52:$P$56</formula1>
    </dataValidation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7:K7" xr:uid="{00000000-0002-0000-0000-000001000000}">
      <formula1>$E$58:$E$66</formula1>
    </dataValidation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6:K6" xr:uid="{00000000-0002-0000-0000-000002000000}">
      <formula1>$E$52:$E$56</formula1>
    </dataValidation>
    <dataValidation type="list" allowBlank="1" showInputMessage="1" showErrorMessage="1" sqref="F10:G10" xr:uid="{00000000-0002-0000-0000-000003000000}">
      <formula1>$P$58:$P$64</formula1>
    </dataValidation>
    <dataValidation type="list" allowBlank="1" showInputMessage="1" showErrorMessage="1" promptTitle="決裁欄の区分を変更します。" prompt="_x000a_【課長補佐】　⇔　【副主幹】" sqref="O7:S7" xr:uid="{00000000-0002-0000-0000-000004000000}">
      <formula1>$V$12:$V$14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47"/>
  <sheetViews>
    <sheetView view="pageBreakPreview" zoomScale="80" zoomScaleNormal="70" zoomScaleSheetLayoutView="80" workbookViewId="0">
      <selection activeCell="Q32" sqref="Q32"/>
    </sheetView>
  </sheetViews>
  <sheetFormatPr defaultRowHeight="13.5"/>
  <cols>
    <col min="1" max="1" width="3.625" customWidth="1"/>
    <col min="2" max="11" width="10.625" customWidth="1"/>
    <col min="12" max="12" width="3.625" customWidth="1"/>
    <col min="13" max="18" width="10.625" customWidth="1"/>
  </cols>
  <sheetData>
    <row r="1" spans="3:12" ht="15" customHeight="1"/>
    <row r="2" spans="3:12" ht="18.75">
      <c r="C2" s="610" t="s">
        <v>8</v>
      </c>
      <c r="D2" s="610"/>
      <c r="E2" s="610"/>
      <c r="F2" s="610"/>
      <c r="G2" s="610"/>
      <c r="H2" s="610"/>
      <c r="I2" s="610"/>
      <c r="J2" s="610"/>
      <c r="K2" s="1"/>
      <c r="L2" s="1"/>
    </row>
    <row r="3" spans="3:12" ht="15" customHeight="1">
      <c r="J3" s="1"/>
      <c r="K3" s="1"/>
      <c r="L3" s="1"/>
    </row>
    <row r="4" spans="3:12" ht="15" customHeight="1">
      <c r="J4" s="1"/>
      <c r="K4" s="1"/>
      <c r="L4" s="1"/>
    </row>
    <row r="5" spans="3:12" ht="15" customHeight="1">
      <c r="C5" s="6"/>
      <c r="D5" s="5"/>
      <c r="E5" s="5"/>
      <c r="F5" s="5"/>
      <c r="G5" s="5"/>
      <c r="H5" s="5"/>
      <c r="I5" s="5"/>
      <c r="J5" s="7"/>
      <c r="K5" s="1"/>
      <c r="L5" s="1"/>
    </row>
    <row r="6" spans="3:12" ht="15" customHeight="1">
      <c r="C6" s="2"/>
      <c r="D6" s="1"/>
      <c r="E6" s="1"/>
      <c r="F6" s="1"/>
      <c r="G6" s="1"/>
      <c r="H6" s="1"/>
      <c r="I6" s="1"/>
      <c r="J6" s="3"/>
      <c r="K6" s="1"/>
      <c r="L6" s="1"/>
    </row>
    <row r="7" spans="3:12" ht="15" customHeight="1">
      <c r="C7" s="2"/>
      <c r="D7" s="1"/>
      <c r="E7" s="1"/>
      <c r="F7" s="1"/>
      <c r="G7" s="1"/>
      <c r="H7" s="1"/>
      <c r="I7" s="1"/>
      <c r="J7" s="3"/>
      <c r="K7" s="1"/>
      <c r="L7" s="1"/>
    </row>
    <row r="8" spans="3:12" ht="15" customHeight="1">
      <c r="C8" s="2"/>
      <c r="D8" s="1"/>
      <c r="E8" s="1"/>
      <c r="F8" s="1"/>
      <c r="G8" s="1"/>
      <c r="H8" s="1"/>
      <c r="I8" s="1"/>
      <c r="J8" s="3"/>
      <c r="K8" s="1"/>
      <c r="L8" s="1"/>
    </row>
    <row r="9" spans="3:12" ht="15" customHeight="1">
      <c r="C9" s="2"/>
      <c r="D9" s="1"/>
      <c r="E9" s="1"/>
      <c r="F9" s="1"/>
      <c r="G9" s="1"/>
      <c r="H9" s="1"/>
      <c r="I9" s="1"/>
      <c r="J9" s="3"/>
      <c r="K9" s="1"/>
      <c r="L9" s="1"/>
    </row>
    <row r="10" spans="3:12" ht="15" customHeight="1">
      <c r="C10" s="2"/>
      <c r="D10" s="1"/>
      <c r="E10" s="1"/>
      <c r="F10" s="1"/>
      <c r="G10" s="1"/>
      <c r="H10" s="1"/>
      <c r="I10" s="1"/>
      <c r="J10" s="3"/>
      <c r="K10" s="1"/>
      <c r="L10" s="1"/>
    </row>
    <row r="11" spans="3:12" ht="15" customHeight="1">
      <c r="C11" s="2"/>
      <c r="D11" s="1"/>
      <c r="E11" s="1"/>
      <c r="F11" s="1"/>
      <c r="G11" s="1"/>
      <c r="H11" s="1"/>
      <c r="I11" s="1"/>
      <c r="J11" s="3"/>
      <c r="K11" s="1"/>
      <c r="L11" s="1"/>
    </row>
    <row r="12" spans="3:12" ht="15" customHeight="1">
      <c r="C12" s="2"/>
      <c r="D12" s="1"/>
      <c r="E12" s="1"/>
      <c r="F12" s="1"/>
      <c r="G12" s="1"/>
      <c r="H12" s="1"/>
      <c r="I12" s="1"/>
      <c r="J12" s="3"/>
      <c r="K12" s="1"/>
      <c r="L12" s="1"/>
    </row>
    <row r="13" spans="3:12" ht="15" customHeight="1">
      <c r="C13" s="2"/>
      <c r="D13" s="1"/>
      <c r="E13" s="1"/>
      <c r="F13" s="1"/>
      <c r="G13" s="1"/>
      <c r="H13" s="1"/>
      <c r="I13" s="1"/>
      <c r="J13" s="3"/>
      <c r="K13" s="1"/>
      <c r="L13" s="1"/>
    </row>
    <row r="14" spans="3:12" ht="15" customHeight="1">
      <c r="C14" s="2"/>
      <c r="D14" s="1"/>
      <c r="E14" s="1"/>
      <c r="F14" s="1"/>
      <c r="G14" s="1"/>
      <c r="H14" s="1"/>
      <c r="I14" s="1"/>
      <c r="J14" s="3"/>
      <c r="K14" s="1"/>
      <c r="L14" s="1"/>
    </row>
    <row r="15" spans="3:12">
      <c r="C15" s="2"/>
      <c r="D15" s="1"/>
      <c r="E15" s="1"/>
      <c r="F15" s="1"/>
      <c r="G15" s="1"/>
      <c r="H15" s="1"/>
      <c r="I15" s="1"/>
      <c r="J15" s="3"/>
      <c r="K15" s="1"/>
      <c r="L15" s="1"/>
    </row>
    <row r="16" spans="3:12" ht="15" customHeight="1">
      <c r="C16" s="2"/>
      <c r="D16" s="1"/>
      <c r="E16" s="1"/>
      <c r="F16" s="1"/>
      <c r="G16" s="1"/>
      <c r="H16" s="1"/>
      <c r="I16" s="1"/>
      <c r="J16" s="3"/>
      <c r="K16" s="1"/>
      <c r="L16" s="1"/>
    </row>
    <row r="17" spans="2:12" ht="15" customHeight="1">
      <c r="C17" s="2"/>
      <c r="D17" s="1"/>
      <c r="E17" s="1"/>
      <c r="F17" s="1"/>
      <c r="G17" s="1"/>
      <c r="H17" s="1"/>
      <c r="I17" s="1"/>
      <c r="J17" s="3"/>
      <c r="K17" s="1"/>
      <c r="L17" s="1"/>
    </row>
    <row r="18" spans="2:12" ht="15" customHeight="1">
      <c r="C18" s="2"/>
      <c r="D18" s="1"/>
      <c r="E18" s="1"/>
      <c r="F18" s="1"/>
      <c r="G18" s="1"/>
      <c r="H18" s="1"/>
      <c r="I18" s="1"/>
      <c r="J18" s="3"/>
      <c r="K18" s="1"/>
      <c r="L18" s="1"/>
    </row>
    <row r="19" spans="2:12" ht="15" customHeight="1">
      <c r="C19" s="2"/>
      <c r="D19" s="1"/>
      <c r="E19" s="1"/>
      <c r="F19" s="1"/>
      <c r="G19" s="1"/>
      <c r="H19" s="1"/>
      <c r="I19" s="1"/>
      <c r="J19" s="3"/>
      <c r="K19" s="1"/>
      <c r="L19" s="1"/>
    </row>
    <row r="20" spans="2:12" ht="15" customHeight="1">
      <c r="C20" s="2"/>
      <c r="D20" s="1"/>
      <c r="E20" s="1"/>
      <c r="F20" s="1"/>
      <c r="G20" s="1"/>
      <c r="H20" s="1"/>
      <c r="I20" s="1"/>
      <c r="J20" s="3"/>
      <c r="K20" s="1"/>
      <c r="L20" s="1"/>
    </row>
    <row r="21" spans="2:12" ht="15" customHeight="1">
      <c r="C21" s="2"/>
      <c r="D21" s="1"/>
      <c r="E21" s="1"/>
      <c r="F21" s="1"/>
      <c r="G21" s="1"/>
      <c r="H21" s="1"/>
      <c r="I21" s="1"/>
      <c r="J21" s="3"/>
      <c r="K21" s="1"/>
      <c r="L21" s="1"/>
    </row>
    <row r="22" spans="2:12" ht="15" customHeight="1">
      <c r="C22" s="2"/>
      <c r="D22" s="1"/>
      <c r="E22" s="1"/>
      <c r="F22" s="1"/>
      <c r="G22" s="1"/>
      <c r="H22" s="1"/>
      <c r="I22" s="1"/>
      <c r="J22" s="3"/>
      <c r="K22" s="1"/>
      <c r="L22" s="1"/>
    </row>
    <row r="23" spans="2:12" ht="15" customHeight="1">
      <c r="C23" s="2"/>
      <c r="D23" s="1"/>
      <c r="E23" s="1"/>
      <c r="F23" s="1"/>
      <c r="G23" s="1"/>
      <c r="H23" s="1"/>
      <c r="I23" s="1"/>
      <c r="J23" s="3"/>
      <c r="K23" s="1"/>
      <c r="L23" s="1"/>
    </row>
    <row r="24" spans="2:12" ht="15" customHeight="1">
      <c r="C24" s="2"/>
      <c r="D24" s="1"/>
      <c r="E24" s="1"/>
      <c r="F24" s="1"/>
      <c r="G24" s="1"/>
      <c r="H24" s="1"/>
      <c r="I24" s="1"/>
      <c r="J24" s="3"/>
      <c r="K24" s="1"/>
      <c r="L24" s="1"/>
    </row>
    <row r="25" spans="2:12" ht="15" customHeight="1">
      <c r="B25" s="1"/>
      <c r="C25" s="2"/>
      <c r="D25" s="1"/>
      <c r="E25" s="1"/>
      <c r="F25" s="1"/>
      <c r="G25" s="1"/>
      <c r="H25" s="1"/>
      <c r="I25" s="1"/>
      <c r="J25" s="3"/>
      <c r="K25" s="1"/>
      <c r="L25" s="1"/>
    </row>
    <row r="26" spans="2:12" ht="15" customHeight="1">
      <c r="B26" s="1"/>
      <c r="C26" s="2"/>
      <c r="D26" s="1"/>
      <c r="E26" s="1"/>
      <c r="F26" s="1"/>
      <c r="G26" s="1"/>
      <c r="H26" s="1"/>
      <c r="I26" s="1"/>
      <c r="J26" s="3"/>
      <c r="K26" s="1"/>
      <c r="L26" s="1"/>
    </row>
    <row r="27" spans="2:12" ht="15" customHeight="1">
      <c r="B27" s="1"/>
      <c r="C27" s="8"/>
      <c r="D27" s="4"/>
      <c r="E27" s="4"/>
      <c r="F27" s="4"/>
      <c r="G27" s="4"/>
      <c r="H27" s="4"/>
      <c r="I27" s="4"/>
      <c r="J27" s="9"/>
      <c r="K27" s="1"/>
      <c r="L27" s="1"/>
    </row>
    <row r="28" spans="2:12" ht="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 customHeight="1">
      <c r="B29" s="1" t="s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C2:J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120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141"/>
  <sheetViews>
    <sheetView view="pageBreakPreview" zoomScale="80" zoomScaleNormal="70" zoomScaleSheetLayoutView="80" workbookViewId="0">
      <selection activeCell="U26" sqref="U26"/>
    </sheetView>
  </sheetViews>
  <sheetFormatPr defaultRowHeight="14.25"/>
  <cols>
    <col min="1" max="1" width="3" style="83" customWidth="1"/>
    <col min="2" max="2" width="4" style="83" customWidth="1"/>
    <col min="3" max="9" width="9" style="83"/>
    <col min="10" max="10" width="6" style="83" customWidth="1"/>
    <col min="11" max="15" width="9" style="83"/>
    <col min="16" max="16" width="3" style="83" customWidth="1"/>
    <col min="17" max="17" width="9" style="83"/>
    <col min="18" max="18" width="7.625" style="83" customWidth="1"/>
    <col min="19" max="19" width="1.375" style="83" customWidth="1"/>
    <col min="20" max="16384" width="9" style="83"/>
  </cols>
  <sheetData>
    <row r="1" spans="3:4" ht="15" customHeight="1"/>
    <row r="2" spans="3:4" ht="21">
      <c r="C2" s="84" t="s">
        <v>110</v>
      </c>
    </row>
    <row r="3" spans="3:4" ht="21">
      <c r="C3" s="84"/>
      <c r="D3" s="85" t="s">
        <v>111</v>
      </c>
    </row>
    <row r="4" spans="3:4" ht="15" customHeight="1"/>
    <row r="5" spans="3:4" ht="15" customHeight="1"/>
    <row r="6" spans="3:4" ht="15" customHeight="1"/>
    <row r="7" spans="3:4" ht="15" customHeight="1"/>
    <row r="8" spans="3:4" ht="15" customHeight="1"/>
    <row r="9" spans="3:4" ht="15" customHeight="1"/>
    <row r="10" spans="3:4" ht="15" customHeight="1"/>
    <row r="11" spans="3:4" ht="15" customHeight="1"/>
    <row r="12" spans="3:4" ht="15" customHeight="1"/>
    <row r="13" spans="3:4" ht="15" customHeight="1"/>
    <row r="14" spans="3:4" ht="15" customHeight="1"/>
    <row r="15" spans="3:4" ht="15" customHeight="1"/>
    <row r="16" spans="3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3" ht="15" customHeight="1"/>
    <row r="34" spans="2:3" ht="15" customHeight="1"/>
    <row r="35" spans="2:3" ht="15" customHeight="1">
      <c r="B35" s="86" t="s">
        <v>112</v>
      </c>
    </row>
    <row r="36" spans="2:3" ht="15" customHeight="1"/>
    <row r="37" spans="2:3" ht="15" customHeight="1">
      <c r="B37" s="83">
        <v>1</v>
      </c>
      <c r="C37" s="86" t="s">
        <v>113</v>
      </c>
    </row>
    <row r="38" spans="2:3" ht="15" customHeight="1">
      <c r="C38" s="86" t="s">
        <v>114</v>
      </c>
    </row>
    <row r="39" spans="2:3" ht="15" customHeight="1">
      <c r="C39" s="86" t="s">
        <v>115</v>
      </c>
    </row>
    <row r="40" spans="2:3" ht="15" customHeight="1">
      <c r="C40" s="86" t="s">
        <v>116</v>
      </c>
    </row>
    <row r="41" spans="2:3" ht="9" customHeight="1"/>
    <row r="42" spans="2:3" ht="15" customHeight="1">
      <c r="B42" s="83">
        <v>2</v>
      </c>
      <c r="C42" s="86" t="s">
        <v>117</v>
      </c>
    </row>
    <row r="43" spans="2:3" ht="15" customHeight="1"/>
    <row r="44" spans="2:3" ht="15" customHeight="1"/>
    <row r="45" spans="2:3" ht="15" customHeight="1"/>
    <row r="46" spans="2:3" ht="15" customHeight="1"/>
    <row r="47" spans="2:3" ht="15" customHeight="1"/>
    <row r="48" spans="2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phoneticPr fontId="22"/>
  <printOptions horizontalCentered="1"/>
  <pageMargins left="0.39370078740157483" right="0.39370078740157483" top="0.78740157480314965" bottom="0.39370078740157483" header="0.51181102362204722" footer="0.51181102362204722"/>
  <pageSetup paperSize="9" scale="80" orientation="landscape" horizontalDpi="200" verticalDpi="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50"/>
  <sheetViews>
    <sheetView showZeros="0" view="pageBreakPreview" zoomScale="85" zoomScaleNormal="80" zoomScaleSheetLayoutView="85" workbookViewId="0">
      <selection activeCell="AG37" sqref="AG37"/>
    </sheetView>
  </sheetViews>
  <sheetFormatPr defaultRowHeight="14.25"/>
  <cols>
    <col min="1" max="1" width="3.625" style="10" customWidth="1"/>
    <col min="2" max="18" width="5.125" style="10" customWidth="1"/>
    <col min="19" max="19" width="3.625" style="10" customWidth="1"/>
    <col min="20" max="27" width="5.125" style="10" customWidth="1"/>
    <col min="28" max="28" width="3.625" style="10" customWidth="1"/>
    <col min="29" max="16384" width="9" style="10"/>
  </cols>
  <sheetData>
    <row r="1" spans="1:27" ht="12" customHeight="1" thickBot="1"/>
    <row r="2" spans="1:27" ht="21" customHeight="1">
      <c r="D2" s="268"/>
      <c r="E2" s="268"/>
      <c r="F2" s="624" t="s">
        <v>223</v>
      </c>
      <c r="G2" s="625"/>
      <c r="H2" s="622" t="str">
        <f>入力表!$O$7</f>
        <v>課長補佐</v>
      </c>
      <c r="I2" s="623"/>
      <c r="J2" s="629" t="s">
        <v>224</v>
      </c>
      <c r="K2" s="630"/>
      <c r="L2" s="625"/>
      <c r="M2" s="623" t="s">
        <v>69</v>
      </c>
      <c r="N2" s="623"/>
      <c r="O2" s="632"/>
    </row>
    <row r="3" spans="1:27" ht="16.5" customHeight="1">
      <c r="D3" s="12"/>
      <c r="E3" s="12"/>
      <c r="F3" s="267"/>
      <c r="G3" s="88"/>
      <c r="H3" s="12"/>
      <c r="I3" s="12"/>
      <c r="J3" s="87"/>
      <c r="K3" s="90"/>
      <c r="L3" s="88"/>
      <c r="M3" s="90"/>
      <c r="N3" s="90"/>
      <c r="O3" s="89"/>
    </row>
    <row r="4" spans="1:27" ht="16.5" customHeight="1">
      <c r="D4" s="12"/>
      <c r="E4" s="12"/>
      <c r="F4" s="76"/>
      <c r="G4" s="14"/>
      <c r="H4" s="12"/>
      <c r="I4" s="12"/>
      <c r="J4" s="13"/>
      <c r="K4" s="12"/>
      <c r="L4" s="14"/>
      <c r="M4" s="12"/>
      <c r="N4" s="12"/>
      <c r="O4" s="77"/>
    </row>
    <row r="5" spans="1:27" ht="16.5" customHeight="1" thickBot="1">
      <c r="D5" s="12"/>
      <c r="E5" s="12"/>
      <c r="F5" s="78"/>
      <c r="G5" s="81"/>
      <c r="H5" s="79"/>
      <c r="I5" s="79"/>
      <c r="J5" s="80"/>
      <c r="K5" s="79"/>
      <c r="L5" s="81"/>
      <c r="M5" s="79"/>
      <c r="N5" s="79"/>
      <c r="O5" s="82"/>
    </row>
    <row r="6" spans="1:27" ht="12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36" customHeight="1">
      <c r="A7" s="626" t="s">
        <v>292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Z7" s="11"/>
      <c r="AA7" s="11"/>
    </row>
    <row r="8" spans="1:27" ht="12.75" customHeight="1">
      <c r="B8" s="11"/>
      <c r="C8" s="11"/>
      <c r="D8" s="11"/>
      <c r="E8" s="11"/>
      <c r="F8" s="11"/>
      <c r="G8" s="11"/>
      <c r="H8" s="1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Z8" s="11"/>
      <c r="AA8" s="11"/>
    </row>
    <row r="9" spans="1:27" ht="15.75" customHeight="1">
      <c r="B9" s="611" t="s">
        <v>50</v>
      </c>
      <c r="C9" s="611"/>
      <c r="D9" s="611"/>
      <c r="E9" s="611"/>
      <c r="F9" s="611"/>
      <c r="H9" s="631" t="str">
        <f>IF(入力表!$E$12="","",入力表!$E$12)</f>
        <v/>
      </c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12"/>
      <c r="U9" s="12"/>
      <c r="V9" s="12"/>
    </row>
    <row r="10" spans="1:27" ht="10.5" customHeight="1"/>
    <row r="11" spans="1:27" ht="15.75" customHeight="1">
      <c r="B11" s="611" t="s">
        <v>20</v>
      </c>
      <c r="C11" s="611"/>
      <c r="D11" s="611"/>
      <c r="E11" s="611"/>
      <c r="F11" s="611"/>
      <c r="H11" s="613" t="s">
        <v>241</v>
      </c>
      <c r="I11" s="613"/>
      <c r="J11" s="10">
        <f>IF(入力表!$O$26="",入力表!$F$26,入力表!$O$26)</f>
        <v>0</v>
      </c>
      <c r="K11" s="16" t="s">
        <v>21</v>
      </c>
      <c r="L11" s="10">
        <f>IF(入力表!$Q$26="",入力表!$H$26,入力表!$Q$26)</f>
        <v>0</v>
      </c>
      <c r="M11" s="16" t="s">
        <v>22</v>
      </c>
      <c r="N11" s="10">
        <f>IF(入力表!$S$26="",入力表!$J$26,入力表!$S$26)</f>
        <v>0</v>
      </c>
      <c r="O11" s="16" t="s">
        <v>23</v>
      </c>
    </row>
    <row r="12" spans="1:27" ht="10.5" customHeight="1"/>
    <row r="13" spans="1:27" ht="15.75" customHeight="1">
      <c r="B13" s="611" t="s">
        <v>24</v>
      </c>
      <c r="C13" s="611"/>
      <c r="D13" s="611"/>
      <c r="E13" s="611"/>
      <c r="F13" s="611"/>
      <c r="H13" s="611" t="s">
        <v>25</v>
      </c>
      <c r="I13" s="611"/>
      <c r="J13" s="611"/>
      <c r="K13" s="611"/>
      <c r="L13" s="611" t="s">
        <v>26</v>
      </c>
      <c r="M13" s="611"/>
      <c r="N13" s="611"/>
      <c r="O13" s="611"/>
      <c r="P13" s="611" t="s">
        <v>27</v>
      </c>
      <c r="Q13" s="611"/>
      <c r="R13" s="611"/>
      <c r="S13" s="611"/>
    </row>
    <row r="14" spans="1:27" ht="10.5" customHeight="1"/>
    <row r="15" spans="1:27" ht="10.5" customHeight="1"/>
    <row r="16" spans="1:27" ht="10.5" customHeight="1"/>
    <row r="19" spans="2:28" ht="15.75" customHeight="1">
      <c r="C19" s="10" t="s">
        <v>293</v>
      </c>
    </row>
    <row r="21" spans="2:28" ht="15.75" customHeight="1"/>
    <row r="22" spans="2:28" ht="15" customHeight="1"/>
    <row r="23" spans="2:28" ht="15.75" customHeight="1">
      <c r="B23" s="611" t="s">
        <v>28</v>
      </c>
      <c r="C23" s="611"/>
      <c r="D23" s="611"/>
      <c r="E23" s="611"/>
      <c r="F23" s="611"/>
      <c r="H23" s="269"/>
      <c r="I23" s="627"/>
      <c r="J23" s="628"/>
      <c r="K23" s="628"/>
      <c r="L23" s="628"/>
      <c r="M23" s="270"/>
      <c r="N23" s="270"/>
      <c r="O23" s="270"/>
      <c r="P23" s="270"/>
      <c r="Q23" s="270"/>
      <c r="R23" s="270"/>
      <c r="S23" s="271"/>
      <c r="T23" s="271"/>
      <c r="U23" s="271"/>
      <c r="V23" s="271"/>
      <c r="W23" s="271"/>
      <c r="X23" s="271"/>
      <c r="Y23" s="617"/>
      <c r="Z23" s="617"/>
      <c r="AA23" s="273"/>
      <c r="AB23" s="271"/>
    </row>
    <row r="24" spans="2:28" ht="15.75" customHeight="1">
      <c r="B24" s="15"/>
      <c r="D24" s="17" t="s">
        <v>29</v>
      </c>
      <c r="E24" s="611" t="s">
        <v>30</v>
      </c>
      <c r="F24" s="611"/>
      <c r="G24" s="611"/>
      <c r="H24" s="611"/>
      <c r="I24" s="15"/>
      <c r="J24" s="15"/>
      <c r="K24" s="15"/>
      <c r="L24" s="15"/>
      <c r="M24" s="15"/>
      <c r="N24" s="15"/>
      <c r="Q24" s="618"/>
      <c r="R24" s="618"/>
      <c r="S24" s="18" t="s">
        <v>31</v>
      </c>
    </row>
    <row r="25" spans="2:28" ht="15.75" customHeight="1">
      <c r="B25" s="15"/>
      <c r="D25" s="17" t="s">
        <v>10</v>
      </c>
      <c r="E25" s="613" t="s">
        <v>32</v>
      </c>
      <c r="F25" s="613"/>
      <c r="G25" s="613"/>
      <c r="H25" s="613"/>
      <c r="I25" s="15"/>
      <c r="J25" s="612" t="s">
        <v>294</v>
      </c>
      <c r="K25" s="612"/>
      <c r="L25" s="612"/>
      <c r="M25" s="612"/>
      <c r="N25" s="15"/>
      <c r="Q25" s="621"/>
      <c r="R25" s="621"/>
      <c r="S25" s="19" t="s">
        <v>31</v>
      </c>
    </row>
    <row r="26" spans="2:28" ht="15.75" customHeight="1">
      <c r="D26" s="17" t="s">
        <v>0</v>
      </c>
      <c r="E26" s="611" t="s">
        <v>33</v>
      </c>
      <c r="F26" s="611"/>
      <c r="G26" s="611"/>
      <c r="H26" s="611"/>
      <c r="Q26" s="618"/>
      <c r="R26" s="618"/>
      <c r="S26" s="18" t="s">
        <v>31</v>
      </c>
    </row>
    <row r="27" spans="2:28" ht="15.75" customHeight="1">
      <c r="D27" s="17" t="s">
        <v>1</v>
      </c>
      <c r="E27" s="613" t="s">
        <v>32</v>
      </c>
      <c r="F27" s="613"/>
      <c r="G27" s="613"/>
      <c r="H27" s="613"/>
      <c r="I27" s="15"/>
      <c r="J27" s="612" t="s">
        <v>294</v>
      </c>
      <c r="K27" s="612"/>
      <c r="L27" s="612"/>
      <c r="M27" s="612"/>
      <c r="Q27" s="621"/>
      <c r="R27" s="621"/>
      <c r="S27" s="19" t="s">
        <v>31</v>
      </c>
    </row>
    <row r="28" spans="2:28" ht="15.75" customHeight="1">
      <c r="D28" s="17" t="s">
        <v>2</v>
      </c>
      <c r="E28" s="611" t="s">
        <v>34</v>
      </c>
      <c r="F28" s="611"/>
      <c r="G28" s="611"/>
      <c r="H28" s="611"/>
      <c r="I28" s="16" t="s">
        <v>35</v>
      </c>
      <c r="J28" s="611" t="s">
        <v>36</v>
      </c>
      <c r="K28" s="611"/>
      <c r="L28" s="611"/>
      <c r="M28" s="611"/>
      <c r="Q28" s="618"/>
      <c r="R28" s="618"/>
      <c r="S28" s="18" t="s">
        <v>31</v>
      </c>
    </row>
    <row r="29" spans="2:28" ht="15.75" customHeight="1">
      <c r="D29" s="17" t="s">
        <v>3</v>
      </c>
      <c r="E29" s="611" t="s">
        <v>37</v>
      </c>
      <c r="F29" s="611"/>
      <c r="G29" s="611"/>
      <c r="H29" s="611"/>
      <c r="I29" s="613" t="s">
        <v>38</v>
      </c>
      <c r="J29" s="613"/>
      <c r="K29" s="611" t="s">
        <v>39</v>
      </c>
      <c r="L29" s="611"/>
      <c r="M29" s="611"/>
      <c r="N29" s="611"/>
      <c r="Q29" s="621"/>
      <c r="R29" s="621"/>
      <c r="S29" s="19" t="s">
        <v>31</v>
      </c>
    </row>
    <row r="30" spans="2:28" ht="15.75" customHeight="1">
      <c r="D30" s="17" t="s">
        <v>4</v>
      </c>
      <c r="E30" s="611" t="s">
        <v>40</v>
      </c>
      <c r="F30" s="611"/>
      <c r="G30" s="611"/>
      <c r="H30" s="611"/>
      <c r="J30" s="616" t="s">
        <v>51</v>
      </c>
      <c r="K30" s="616"/>
      <c r="L30" s="616"/>
      <c r="M30" s="616"/>
      <c r="Q30" s="618"/>
      <c r="R30" s="618"/>
      <c r="S30" s="18" t="s">
        <v>31</v>
      </c>
    </row>
    <row r="31" spans="2:28" ht="15.75" customHeight="1">
      <c r="D31" s="17" t="s">
        <v>5</v>
      </c>
      <c r="E31" s="611" t="s">
        <v>32</v>
      </c>
      <c r="F31" s="611"/>
      <c r="G31" s="611"/>
      <c r="H31" s="611"/>
      <c r="J31" s="616" t="s">
        <v>52</v>
      </c>
      <c r="K31" s="616"/>
      <c r="L31" s="616"/>
      <c r="M31" s="616"/>
      <c r="Q31" s="620"/>
      <c r="R31" s="620"/>
      <c r="S31" s="19" t="s">
        <v>31</v>
      </c>
    </row>
    <row r="32" spans="2:28" ht="15.75" customHeight="1">
      <c r="D32" s="17" t="s">
        <v>6</v>
      </c>
      <c r="E32" s="611" t="s">
        <v>32</v>
      </c>
      <c r="F32" s="611"/>
      <c r="G32" s="611"/>
      <c r="H32" s="611"/>
      <c r="J32" s="612" t="s">
        <v>294</v>
      </c>
      <c r="K32" s="612"/>
      <c r="L32" s="612"/>
      <c r="M32" s="612"/>
      <c r="Q32" s="618"/>
      <c r="R32" s="618"/>
      <c r="S32" s="18" t="s">
        <v>31</v>
      </c>
    </row>
    <row r="33" spans="2:27" ht="15.75" customHeight="1">
      <c r="D33" s="17" t="s">
        <v>11</v>
      </c>
      <c r="E33" s="611" t="s">
        <v>41</v>
      </c>
      <c r="F33" s="611"/>
      <c r="G33" s="611"/>
      <c r="H33" s="611"/>
      <c r="I33" s="16" t="s">
        <v>42</v>
      </c>
      <c r="J33" s="612" t="s">
        <v>106</v>
      </c>
      <c r="K33" s="612"/>
      <c r="L33" s="612"/>
      <c r="M33" s="612"/>
      <c r="Q33" s="621"/>
      <c r="R33" s="621"/>
      <c r="S33" s="19" t="s">
        <v>31</v>
      </c>
    </row>
    <row r="34" spans="2:27" ht="15.75" customHeight="1">
      <c r="D34" s="17" t="s">
        <v>43</v>
      </c>
      <c r="E34" s="611" t="s">
        <v>32</v>
      </c>
      <c r="F34" s="611"/>
      <c r="G34" s="611"/>
      <c r="H34" s="611"/>
      <c r="I34" s="16" t="s">
        <v>44</v>
      </c>
      <c r="J34" s="614" t="s">
        <v>107</v>
      </c>
      <c r="K34" s="614"/>
      <c r="L34" s="614"/>
      <c r="M34" s="614"/>
      <c r="Q34" s="618"/>
      <c r="R34" s="618"/>
      <c r="S34" s="18" t="s">
        <v>31</v>
      </c>
    </row>
    <row r="35" spans="2:27" ht="15.75" customHeight="1">
      <c r="D35" s="17" t="s">
        <v>45</v>
      </c>
      <c r="E35" s="611" t="s">
        <v>32</v>
      </c>
      <c r="F35" s="611"/>
      <c r="G35" s="611"/>
      <c r="H35" s="611"/>
      <c r="I35" s="16" t="s">
        <v>46</v>
      </c>
      <c r="J35" s="616" t="s">
        <v>53</v>
      </c>
      <c r="K35" s="616"/>
      <c r="L35" s="616"/>
      <c r="M35" s="616"/>
      <c r="Q35" s="621"/>
      <c r="R35" s="621"/>
      <c r="S35" s="19" t="s">
        <v>31</v>
      </c>
    </row>
    <row r="36" spans="2:27" ht="15.75" customHeight="1">
      <c r="D36" s="17" t="s">
        <v>47</v>
      </c>
      <c r="E36" s="611" t="s">
        <v>32</v>
      </c>
      <c r="F36" s="611"/>
      <c r="G36" s="611"/>
      <c r="H36" s="611"/>
      <c r="I36" s="16" t="s">
        <v>48</v>
      </c>
      <c r="J36" s="616" t="s">
        <v>108</v>
      </c>
      <c r="K36" s="616"/>
      <c r="L36" s="616"/>
      <c r="M36" s="616"/>
      <c r="Q36" s="619"/>
      <c r="R36" s="619"/>
      <c r="S36" s="20" t="s">
        <v>31</v>
      </c>
    </row>
    <row r="40" spans="2:27"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</row>
    <row r="41" spans="2:27" ht="15.75" customHeight="1">
      <c r="B41" s="615" t="s">
        <v>237</v>
      </c>
      <c r="C41" s="615"/>
      <c r="D41" s="615"/>
      <c r="E41" s="615"/>
      <c r="F41" s="615"/>
      <c r="G41" s="615"/>
      <c r="H41" s="615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</row>
    <row r="42" spans="2:27" ht="10.5" customHeight="1">
      <c r="B42" s="615"/>
      <c r="C42" s="615"/>
      <c r="D42" s="615"/>
      <c r="E42" s="615"/>
      <c r="F42" s="615"/>
      <c r="G42" s="615"/>
      <c r="H42" s="615"/>
      <c r="N42" s="271"/>
      <c r="O42" s="270"/>
      <c r="P42" s="270"/>
      <c r="Q42" s="270"/>
      <c r="R42" s="270"/>
      <c r="S42" s="270"/>
      <c r="T42" s="271"/>
      <c r="U42" s="271"/>
      <c r="V42" s="271"/>
      <c r="W42" s="271"/>
      <c r="X42" s="271"/>
      <c r="Y42" s="271"/>
      <c r="Z42" s="271"/>
    </row>
    <row r="43" spans="2:27" ht="10.5" customHeight="1"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2"/>
      <c r="Z43" s="272"/>
      <c r="AA43" s="18"/>
    </row>
    <row r="44" spans="2:27" ht="10.5" customHeight="1"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2"/>
      <c r="Z44" s="272"/>
      <c r="AA44" s="18"/>
    </row>
    <row r="45" spans="2:27" ht="15.75" customHeight="1">
      <c r="B45" s="274"/>
      <c r="C45" s="274"/>
      <c r="D45" s="274"/>
      <c r="E45" s="274"/>
      <c r="F45" s="274"/>
      <c r="G45" s="274"/>
      <c r="H45" s="274"/>
      <c r="I45" s="10" t="s">
        <v>241</v>
      </c>
      <c r="J45" s="243"/>
      <c r="K45" s="10" t="s">
        <v>217</v>
      </c>
      <c r="L45" s="243"/>
      <c r="M45" s="10" t="s">
        <v>218</v>
      </c>
      <c r="N45" s="243"/>
      <c r="O45" s="10" t="s">
        <v>219</v>
      </c>
    </row>
    <row r="46" spans="2:27" ht="10.5" customHeight="1">
      <c r="B46" s="274"/>
      <c r="C46" s="274"/>
      <c r="D46" s="274"/>
      <c r="E46" s="274"/>
      <c r="F46" s="274"/>
      <c r="G46" s="274"/>
      <c r="H46" s="274"/>
      <c r="I46" s="15"/>
      <c r="J46" s="15"/>
      <c r="K46" s="15"/>
      <c r="L46" s="15"/>
      <c r="M46" s="15"/>
    </row>
    <row r="47" spans="2:27" ht="18" customHeight="1">
      <c r="I47" s="611" t="s">
        <v>49</v>
      </c>
      <c r="J47" s="611"/>
      <c r="K47" s="613" t="s">
        <v>215</v>
      </c>
      <c r="L47" s="613"/>
      <c r="M47" s="613"/>
      <c r="N47" s="10" t="str">
        <f>IF(入力表!$E$16="","",入力表!$E$16)</f>
        <v/>
      </c>
      <c r="O47" s="15"/>
    </row>
    <row r="48" spans="2:27" ht="18" customHeight="1">
      <c r="K48" s="613" t="s">
        <v>214</v>
      </c>
      <c r="L48" s="613"/>
      <c r="M48" s="613"/>
      <c r="N48" s="10" t="str">
        <f>IF(入力表!$E$17="","",入力表!$E$17)</f>
        <v/>
      </c>
      <c r="O48" s="15"/>
      <c r="T48" s="202" t="s">
        <v>70</v>
      </c>
    </row>
    <row r="49" spans="11:14" ht="15" customHeight="1">
      <c r="K49" s="613" t="s">
        <v>216</v>
      </c>
      <c r="L49" s="613"/>
      <c r="M49" s="613"/>
      <c r="N49" s="10" t="str">
        <f>IF(入力表!$E$19="","",入力表!$E$19)</f>
        <v/>
      </c>
    </row>
    <row r="50" spans="11:14" ht="10.5" customHeight="1"/>
  </sheetData>
  <mergeCells count="59">
    <mergeCell ref="P13:S13"/>
    <mergeCell ref="H13:K13"/>
    <mergeCell ref="L13:O13"/>
    <mergeCell ref="J25:M25"/>
    <mergeCell ref="E29:H29"/>
    <mergeCell ref="I29:J29"/>
    <mergeCell ref="K29:N29"/>
    <mergeCell ref="J27:M27"/>
    <mergeCell ref="E27:H27"/>
    <mergeCell ref="E24:H24"/>
    <mergeCell ref="J28:M28"/>
    <mergeCell ref="H2:I2"/>
    <mergeCell ref="F2:G2"/>
    <mergeCell ref="E26:H26"/>
    <mergeCell ref="Q25:R25"/>
    <mergeCell ref="E25:H25"/>
    <mergeCell ref="B9:F9"/>
    <mergeCell ref="B11:F11"/>
    <mergeCell ref="B13:F13"/>
    <mergeCell ref="B23:F23"/>
    <mergeCell ref="Q24:R24"/>
    <mergeCell ref="A7:T7"/>
    <mergeCell ref="I23:L23"/>
    <mergeCell ref="J2:L2"/>
    <mergeCell ref="H9:S9"/>
    <mergeCell ref="H11:I11"/>
    <mergeCell ref="M2:O2"/>
    <mergeCell ref="Y23:Z23"/>
    <mergeCell ref="Q32:R32"/>
    <mergeCell ref="J30:M30"/>
    <mergeCell ref="E30:H30"/>
    <mergeCell ref="Q36:R36"/>
    <mergeCell ref="Q31:R31"/>
    <mergeCell ref="Q26:R26"/>
    <mergeCell ref="Q28:R28"/>
    <mergeCell ref="Q29:R29"/>
    <mergeCell ref="Q27:R27"/>
    <mergeCell ref="Q33:R33"/>
    <mergeCell ref="Q34:R34"/>
    <mergeCell ref="Q35:R35"/>
    <mergeCell ref="Q30:R30"/>
    <mergeCell ref="J31:M31"/>
    <mergeCell ref="E28:H28"/>
    <mergeCell ref="E31:H31"/>
    <mergeCell ref="E32:H32"/>
    <mergeCell ref="J32:M32"/>
    <mergeCell ref="K49:M49"/>
    <mergeCell ref="E35:H35"/>
    <mergeCell ref="J34:M34"/>
    <mergeCell ref="K47:M47"/>
    <mergeCell ref="J33:M33"/>
    <mergeCell ref="E36:H36"/>
    <mergeCell ref="E34:H34"/>
    <mergeCell ref="B41:H42"/>
    <mergeCell ref="E33:H33"/>
    <mergeCell ref="K48:M48"/>
    <mergeCell ref="I47:J47"/>
    <mergeCell ref="J35:M35"/>
    <mergeCell ref="J36:M36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6" orientation="portrait" horizontalDpi="400" verticalDpi="4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3"/>
  <sheetViews>
    <sheetView showZeros="0" view="pageBreakPreview" zoomScale="85" zoomScaleNormal="70" zoomScaleSheetLayoutView="85" workbookViewId="0">
      <selection activeCell="AG31" sqref="AG31"/>
    </sheetView>
  </sheetViews>
  <sheetFormatPr defaultRowHeight="14.25"/>
  <cols>
    <col min="1" max="1" width="5.625" style="95" customWidth="1"/>
    <col min="2" max="3" width="6.125" style="95" customWidth="1"/>
    <col min="4" max="23" width="5.625" style="95" customWidth="1"/>
    <col min="24" max="27" width="5.125" style="95" customWidth="1"/>
    <col min="28" max="16384" width="9" style="95"/>
  </cols>
  <sheetData>
    <row r="1" spans="1:25" ht="9.9499999999999993" customHeight="1" thickBot="1"/>
    <row r="2" spans="1:25" ht="15.75" customHeight="1" thickBot="1">
      <c r="A2" s="93" t="s">
        <v>105</v>
      </c>
      <c r="B2" s="645" t="s">
        <v>118</v>
      </c>
      <c r="C2" s="646"/>
      <c r="D2" s="649" t="s">
        <v>119</v>
      </c>
      <c r="E2" s="646"/>
      <c r="F2" s="647" t="s">
        <v>268</v>
      </c>
      <c r="G2" s="646"/>
      <c r="H2" s="647" t="s">
        <v>269</v>
      </c>
      <c r="I2" s="648"/>
      <c r="J2" s="648"/>
      <c r="K2" s="648"/>
      <c r="L2" s="648"/>
      <c r="M2" s="650"/>
      <c r="N2" s="642" t="str">
        <f>IF(入力表!$E$6="","",入力表!$E$6)</f>
        <v/>
      </c>
      <c r="O2" s="643"/>
      <c r="P2" s="643"/>
      <c r="Q2" s="643"/>
      <c r="R2" s="643"/>
      <c r="S2" s="643"/>
      <c r="T2" s="643"/>
      <c r="U2" s="643"/>
      <c r="V2" s="643"/>
      <c r="W2" s="644"/>
      <c r="X2" s="94"/>
      <c r="Y2" s="94"/>
    </row>
    <row r="3" spans="1:25" ht="15" customHeight="1" thickTop="1">
      <c r="B3" s="204"/>
      <c r="C3" s="205"/>
      <c r="D3" s="206"/>
      <c r="E3" s="205"/>
      <c r="F3" s="206"/>
      <c r="G3" s="205"/>
      <c r="H3" s="206"/>
      <c r="I3" s="244"/>
      <c r="J3" s="244"/>
      <c r="K3" s="244"/>
      <c r="L3" s="244"/>
      <c r="M3" s="205"/>
      <c r="N3" s="634" t="s">
        <v>120</v>
      </c>
      <c r="O3" s="635"/>
      <c r="P3" s="636" t="str">
        <f>入力表!$O$7</f>
        <v>課長補佐</v>
      </c>
      <c r="Q3" s="635"/>
      <c r="R3" s="634" t="s">
        <v>144</v>
      </c>
      <c r="S3" s="635"/>
      <c r="T3" s="634" t="s">
        <v>144</v>
      </c>
      <c r="U3" s="635"/>
      <c r="V3" s="636" t="s">
        <v>122</v>
      </c>
      <c r="W3" s="637"/>
      <c r="X3" s="94"/>
      <c r="Y3" s="94"/>
    </row>
    <row r="4" spans="1:25" ht="16.5" customHeight="1">
      <c r="B4" s="207"/>
      <c r="C4" s="208"/>
      <c r="D4" s="209"/>
      <c r="E4" s="208"/>
      <c r="F4" s="209"/>
      <c r="G4" s="208"/>
      <c r="H4" s="209"/>
      <c r="I4" s="245"/>
      <c r="J4" s="245"/>
      <c r="K4" s="245"/>
      <c r="L4" s="245"/>
      <c r="M4" s="208"/>
      <c r="N4" s="96"/>
      <c r="O4" s="96"/>
      <c r="P4" s="97"/>
      <c r="Q4" s="96"/>
      <c r="R4" s="97"/>
      <c r="S4" s="98"/>
      <c r="T4" s="96"/>
      <c r="U4" s="96"/>
      <c r="V4" s="97"/>
      <c r="W4" s="99"/>
      <c r="X4" s="94"/>
      <c r="Y4" s="94"/>
    </row>
    <row r="5" spans="1:25" ht="15" customHeight="1">
      <c r="B5" s="207"/>
      <c r="C5" s="208"/>
      <c r="D5" s="209"/>
      <c r="E5" s="208"/>
      <c r="F5" s="209"/>
      <c r="G5" s="208"/>
      <c r="H5" s="209"/>
      <c r="I5" s="245"/>
      <c r="J5" s="245"/>
      <c r="K5" s="245"/>
      <c r="L5" s="245"/>
      <c r="M5" s="208"/>
      <c r="N5" s="96"/>
      <c r="O5" s="96"/>
      <c r="P5" s="97"/>
      <c r="Q5" s="96"/>
      <c r="R5" s="97"/>
      <c r="S5" s="98"/>
      <c r="T5" s="96"/>
      <c r="U5" s="96"/>
      <c r="V5" s="97"/>
      <c r="W5" s="99"/>
      <c r="X5" s="94"/>
      <c r="Y5" s="94"/>
    </row>
    <row r="6" spans="1:25" ht="15" customHeight="1">
      <c r="B6" s="207"/>
      <c r="C6" s="208"/>
      <c r="D6" s="209"/>
      <c r="E6" s="208"/>
      <c r="F6" s="209"/>
      <c r="G6" s="208"/>
      <c r="H6" s="209"/>
      <c r="I6" s="245"/>
      <c r="J6" s="245"/>
      <c r="K6" s="245"/>
      <c r="L6" s="245"/>
      <c r="M6" s="208"/>
      <c r="N6" s="96"/>
      <c r="O6" s="96"/>
      <c r="P6" s="97"/>
      <c r="Q6" s="96"/>
      <c r="R6" s="97"/>
      <c r="S6" s="98"/>
      <c r="T6" s="96"/>
      <c r="U6" s="96"/>
      <c r="V6" s="97"/>
      <c r="W6" s="99"/>
      <c r="X6" s="94"/>
      <c r="Y6" s="94"/>
    </row>
    <row r="7" spans="1:25" ht="15.75" customHeight="1" thickBot="1">
      <c r="B7" s="210"/>
      <c r="C7" s="211"/>
      <c r="D7" s="212"/>
      <c r="E7" s="211"/>
      <c r="F7" s="212"/>
      <c r="G7" s="211"/>
      <c r="H7" s="212"/>
      <c r="I7" s="246"/>
      <c r="J7" s="246"/>
      <c r="K7" s="246"/>
      <c r="L7" s="246"/>
      <c r="M7" s="211"/>
      <c r="N7" s="100"/>
      <c r="O7" s="100"/>
      <c r="P7" s="101"/>
      <c r="Q7" s="100"/>
      <c r="R7" s="101"/>
      <c r="S7" s="102"/>
      <c r="T7" s="100"/>
      <c r="U7" s="100"/>
      <c r="V7" s="101"/>
      <c r="W7" s="103"/>
      <c r="X7" s="94"/>
      <c r="Y7" s="94"/>
    </row>
    <row r="8" spans="1:25" ht="15.75" customHeight="1" thickBot="1">
      <c r="F8" s="645" t="s">
        <v>268</v>
      </c>
      <c r="G8" s="646"/>
      <c r="H8" s="647" t="s">
        <v>269</v>
      </c>
      <c r="I8" s="648"/>
      <c r="J8" s="648"/>
      <c r="K8" s="648"/>
      <c r="L8" s="648"/>
      <c r="M8" s="648"/>
      <c r="N8" s="642" t="s">
        <v>225</v>
      </c>
      <c r="O8" s="643"/>
      <c r="P8" s="643"/>
      <c r="Q8" s="643"/>
      <c r="R8" s="643"/>
      <c r="S8" s="643"/>
      <c r="T8" s="643"/>
      <c r="U8" s="643"/>
      <c r="V8" s="643"/>
      <c r="W8" s="644"/>
      <c r="X8" s="94"/>
      <c r="Y8" s="94"/>
    </row>
    <row r="9" spans="1:25" ht="15" customHeight="1" thickTop="1">
      <c r="F9" s="204"/>
      <c r="G9" s="205"/>
      <c r="H9" s="206"/>
      <c r="I9" s="244"/>
      <c r="J9" s="244"/>
      <c r="K9" s="244"/>
      <c r="L9" s="244"/>
      <c r="M9" s="244"/>
      <c r="N9" s="636" t="s">
        <v>120</v>
      </c>
      <c r="O9" s="635"/>
      <c r="P9" s="636" t="s">
        <v>121</v>
      </c>
      <c r="Q9" s="635"/>
      <c r="R9" s="636" t="s">
        <v>123</v>
      </c>
      <c r="S9" s="635"/>
      <c r="T9" s="636"/>
      <c r="U9" s="635"/>
      <c r="V9" s="636" t="s">
        <v>122</v>
      </c>
      <c r="W9" s="637"/>
      <c r="X9" s="94"/>
      <c r="Y9" s="94"/>
    </row>
    <row r="10" spans="1:25" ht="17.25" customHeight="1">
      <c r="A10" s="104"/>
      <c r="B10" s="104"/>
      <c r="C10" s="104"/>
      <c r="D10" s="104"/>
      <c r="E10" s="104"/>
      <c r="F10" s="207"/>
      <c r="G10" s="208"/>
      <c r="H10" s="209"/>
      <c r="I10" s="245"/>
      <c r="J10" s="245"/>
      <c r="K10" s="245"/>
      <c r="L10" s="245"/>
      <c r="M10" s="245"/>
      <c r="N10" s="97"/>
      <c r="O10" s="98"/>
      <c r="P10" s="96"/>
      <c r="Q10" s="96"/>
      <c r="R10" s="97"/>
      <c r="S10" s="98"/>
      <c r="T10" s="96"/>
      <c r="U10" s="96"/>
      <c r="V10" s="97"/>
      <c r="W10" s="99"/>
      <c r="X10" s="94"/>
      <c r="Y10" s="94"/>
    </row>
    <row r="11" spans="1:25" ht="14.25" customHeight="1">
      <c r="A11" s="266"/>
      <c r="B11" s="266"/>
      <c r="C11" s="266"/>
      <c r="D11" s="266"/>
      <c r="E11" s="266"/>
      <c r="F11" s="207"/>
      <c r="G11" s="208"/>
      <c r="H11" s="209"/>
      <c r="I11" s="245"/>
      <c r="J11" s="245"/>
      <c r="K11" s="245"/>
      <c r="L11" s="245"/>
      <c r="M11" s="245"/>
      <c r="N11" s="97"/>
      <c r="O11" s="98"/>
      <c r="P11" s="96"/>
      <c r="Q11" s="96"/>
      <c r="R11" s="97"/>
      <c r="S11" s="98"/>
      <c r="T11" s="96"/>
      <c r="U11" s="96"/>
      <c r="V11" s="97"/>
      <c r="W11" s="99"/>
    </row>
    <row r="12" spans="1:25" ht="14.25" customHeight="1">
      <c r="A12" s="266"/>
      <c r="B12" s="266"/>
      <c r="C12" s="266"/>
      <c r="D12" s="266"/>
      <c r="E12" s="266"/>
      <c r="F12" s="207"/>
      <c r="G12" s="208"/>
      <c r="H12" s="209"/>
      <c r="I12" s="245"/>
      <c r="J12" s="245"/>
      <c r="K12" s="245"/>
      <c r="L12" s="245"/>
      <c r="M12" s="245"/>
      <c r="N12" s="97"/>
      <c r="O12" s="98"/>
      <c r="P12" s="96"/>
      <c r="Q12" s="96"/>
      <c r="R12" s="97"/>
      <c r="S12" s="98"/>
      <c r="T12" s="96"/>
      <c r="U12" s="96"/>
      <c r="V12" s="97"/>
      <c r="W12" s="99"/>
      <c r="X12" s="105"/>
      <c r="Y12" s="105"/>
    </row>
    <row r="13" spans="1:25" ht="14.25" customHeight="1" thickBot="1">
      <c r="A13" s="104"/>
      <c r="B13" s="104"/>
      <c r="C13" s="104"/>
      <c r="D13" s="104"/>
      <c r="E13" s="104"/>
      <c r="F13" s="210"/>
      <c r="G13" s="211"/>
      <c r="H13" s="212"/>
      <c r="I13" s="246"/>
      <c r="J13" s="246"/>
      <c r="K13" s="246"/>
      <c r="L13" s="246"/>
      <c r="M13" s="246"/>
      <c r="N13" s="101"/>
      <c r="O13" s="102"/>
      <c r="P13" s="100"/>
      <c r="Q13" s="100"/>
      <c r="R13" s="101"/>
      <c r="S13" s="102"/>
      <c r="T13" s="100"/>
      <c r="U13" s="100"/>
      <c r="V13" s="101"/>
      <c r="W13" s="103"/>
      <c r="X13" s="105"/>
      <c r="Y13" s="105"/>
    </row>
    <row r="14" spans="1:25" ht="9.9499999999999993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105"/>
      <c r="Y14" s="105"/>
    </row>
    <row r="15" spans="1:25" ht="14.25" customHeight="1">
      <c r="A15" s="653" t="s">
        <v>124</v>
      </c>
      <c r="B15" s="653"/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5" ht="14.25" customHeight="1">
      <c r="A16" s="653"/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105"/>
      <c r="Y16" s="105"/>
    </row>
    <row r="17" spans="1:25" ht="5.0999999999999996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05"/>
      <c r="Y17" s="105"/>
    </row>
    <row r="18" spans="1:25" ht="16.5" customHeight="1">
      <c r="A18" s="105"/>
      <c r="B18" s="107" t="s">
        <v>126</v>
      </c>
      <c r="C18" s="651" t="s">
        <v>57</v>
      </c>
      <c r="D18" s="652"/>
      <c r="E18" s="652"/>
      <c r="F18" s="106"/>
      <c r="G18" s="198" t="s">
        <v>240</v>
      </c>
      <c r="H18" s="199" t="str">
        <f>IF(入力表!$F$8="","",入力表!$F$8)</f>
        <v/>
      </c>
      <c r="I18" s="198" t="s">
        <v>151</v>
      </c>
      <c r="J18" s="198" t="str">
        <f>IF(入力表!$E$10="","",入力表!$E$10)</f>
        <v/>
      </c>
      <c r="K18" s="198" t="str">
        <f>IF(入力表!$F$10="","",入力表!$F$10)</f>
        <v/>
      </c>
      <c r="L18" s="198" t="s">
        <v>153</v>
      </c>
      <c r="M18" s="199" t="str">
        <f>IF(入力表!$I$10="","",入力表!$I$10)</f>
        <v/>
      </c>
      <c r="N18" s="198" t="s">
        <v>125</v>
      </c>
      <c r="O18" s="199"/>
      <c r="P18" s="106"/>
      <c r="Q18" s="106"/>
      <c r="R18" s="106"/>
      <c r="S18" s="106"/>
      <c r="T18" s="106"/>
      <c r="U18" s="106"/>
      <c r="V18" s="106"/>
      <c r="W18" s="105"/>
      <c r="X18" s="105"/>
      <c r="Y18" s="105"/>
    </row>
    <row r="19" spans="1:25" ht="9.75" customHeight="1">
      <c r="A19" s="105"/>
      <c r="B19" s="109"/>
      <c r="C19" s="106"/>
      <c r="D19" s="106"/>
      <c r="E19" s="106"/>
      <c r="F19" s="106"/>
      <c r="G19" s="198"/>
      <c r="H19" s="199"/>
      <c r="I19" s="198"/>
      <c r="J19" s="198"/>
      <c r="K19" s="199"/>
      <c r="L19" s="198"/>
      <c r="M19" s="199"/>
      <c r="N19" s="198"/>
      <c r="O19" s="199"/>
      <c r="P19" s="106"/>
      <c r="Q19" s="106"/>
      <c r="R19" s="106"/>
      <c r="S19" s="106"/>
      <c r="T19" s="106"/>
      <c r="U19" s="106"/>
      <c r="V19" s="106"/>
      <c r="W19" s="105"/>
      <c r="X19" s="105"/>
      <c r="Y19" s="105"/>
    </row>
    <row r="20" spans="1:25" ht="16.5" customHeight="1">
      <c r="B20" s="107" t="s">
        <v>128</v>
      </c>
      <c r="C20" s="651" t="s">
        <v>127</v>
      </c>
      <c r="D20" s="652"/>
      <c r="E20" s="652"/>
      <c r="F20" s="108"/>
      <c r="G20" s="638" t="str">
        <f>IF(入力表!$E$12="","",入力表!$E$12)</f>
        <v/>
      </c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</row>
    <row r="21" spans="1:25" ht="11.1" customHeight="1">
      <c r="B21" s="109"/>
      <c r="C21" s="108"/>
      <c r="D21" s="108"/>
      <c r="E21" s="108"/>
      <c r="F21" s="108"/>
      <c r="G21" s="110"/>
      <c r="H21" s="110"/>
      <c r="I21" s="110"/>
      <c r="J21" s="110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</row>
    <row r="22" spans="1:25" ht="16.5" customHeight="1">
      <c r="B22" s="107" t="s">
        <v>130</v>
      </c>
      <c r="C22" s="651" t="s">
        <v>129</v>
      </c>
      <c r="D22" s="652"/>
      <c r="E22" s="652"/>
      <c r="F22" s="108"/>
      <c r="G22" s="638" t="str">
        <f>IF(入力表!$G$14="","八代市","八代市"&amp;入力表!$G$14)&amp;"町"</f>
        <v>八代市町</v>
      </c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</row>
    <row r="23" spans="1:25" ht="11.1" customHeight="1">
      <c r="B23" s="109"/>
      <c r="C23" s="108"/>
      <c r="D23" s="108"/>
      <c r="E23" s="108"/>
      <c r="F23" s="108"/>
      <c r="G23" s="112"/>
      <c r="H23" s="112"/>
      <c r="I23" s="112"/>
      <c r="J23" s="112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5" ht="17.25" customHeight="1">
      <c r="B24" s="107" t="s">
        <v>132</v>
      </c>
      <c r="C24" s="651" t="s">
        <v>131</v>
      </c>
      <c r="D24" s="652"/>
      <c r="E24" s="652"/>
      <c r="F24" s="108"/>
      <c r="G24" s="114" t="str">
        <f>IF(入力表!$E$6="","","八代市"&amp;入力表!$E$6)</f>
        <v/>
      </c>
      <c r="H24" s="115"/>
      <c r="I24" s="115"/>
      <c r="J24" s="115"/>
      <c r="K24" s="115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5" ht="11.1" customHeight="1">
      <c r="C25" s="108"/>
      <c r="D25" s="108"/>
      <c r="E25" s="108"/>
      <c r="F25" s="108"/>
      <c r="G25" s="110"/>
      <c r="H25" s="110"/>
      <c r="I25" s="110"/>
      <c r="J25" s="110"/>
      <c r="K25" s="110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</row>
    <row r="26" spans="1:25" ht="17.25" customHeight="1">
      <c r="B26" s="107" t="s">
        <v>134</v>
      </c>
      <c r="C26" s="651" t="s">
        <v>133</v>
      </c>
      <c r="D26" s="652"/>
      <c r="E26" s="652"/>
      <c r="F26" s="108"/>
      <c r="G26" s="638" t="str">
        <f>IF(入力表!E17="","",入力表!E17)</f>
        <v/>
      </c>
      <c r="H26" s="639"/>
      <c r="I26" s="639"/>
      <c r="J26" s="639"/>
      <c r="K26" s="639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203"/>
    </row>
    <row r="27" spans="1:25" ht="11.1" customHeight="1">
      <c r="B27" s="109"/>
      <c r="C27" s="108"/>
      <c r="D27" s="108"/>
      <c r="E27" s="108"/>
      <c r="F27" s="108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5" ht="15">
      <c r="B28" s="107"/>
      <c r="C28" s="651"/>
      <c r="D28" s="652"/>
      <c r="E28" s="652"/>
      <c r="F28" s="108"/>
      <c r="G28" s="638" t="str">
        <f>IF(入力表!$E$19="","",入力表!$E$19)</f>
        <v/>
      </c>
      <c r="H28" s="638"/>
      <c r="I28" s="638"/>
      <c r="J28" s="638"/>
      <c r="K28" s="638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203"/>
    </row>
    <row r="29" spans="1:25" ht="11.1" customHeight="1">
      <c r="B29" s="109"/>
      <c r="C29" s="108"/>
      <c r="D29" s="108"/>
      <c r="E29" s="108"/>
      <c r="F29" s="108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5" ht="15">
      <c r="B30" s="107" t="s">
        <v>136</v>
      </c>
      <c r="C30" s="651" t="s">
        <v>135</v>
      </c>
      <c r="D30" s="652"/>
      <c r="E30" s="652"/>
      <c r="F30" s="108"/>
      <c r="G30" s="640">
        <f>IF(入力表!$N$21="",入力表!$E$21,入力表!$N$21)</f>
        <v>0</v>
      </c>
      <c r="H30" s="641"/>
      <c r="I30" s="641"/>
      <c r="J30" s="641"/>
      <c r="K30" s="248" t="s">
        <v>186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5" ht="11.1" customHeight="1">
      <c r="B31" s="109"/>
      <c r="C31" s="108"/>
      <c r="D31" s="108"/>
      <c r="E31" s="108"/>
      <c r="F31" s="108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</row>
    <row r="32" spans="1:25" ht="15">
      <c r="B32" s="107" t="s">
        <v>138</v>
      </c>
      <c r="C32" s="651" t="s">
        <v>137</v>
      </c>
      <c r="D32" s="652"/>
      <c r="E32" s="652"/>
      <c r="F32" s="108"/>
      <c r="G32" s="116" t="s">
        <v>240</v>
      </c>
      <c r="H32" s="117" t="str">
        <f>IF(入力表!$F$23="","",入力表!$F$23)</f>
        <v/>
      </c>
      <c r="I32" s="116" t="s">
        <v>18</v>
      </c>
      <c r="J32" s="117" t="str">
        <f>IF(入力表!$H$23="","",入力表!$H$23)</f>
        <v/>
      </c>
      <c r="K32" s="116" t="s">
        <v>75</v>
      </c>
      <c r="L32" s="117" t="str">
        <f>IF(入力表!$J$23="","",入力表!$J$23)</f>
        <v/>
      </c>
      <c r="M32" s="116" t="s">
        <v>19</v>
      </c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5" ht="11.1" customHeight="1">
      <c r="B33" s="109"/>
      <c r="C33" s="108"/>
      <c r="D33" s="108"/>
      <c r="E33" s="108"/>
      <c r="F33" s="108"/>
      <c r="G33" s="113"/>
      <c r="H33" s="117"/>
      <c r="I33" s="113"/>
      <c r="J33" s="117"/>
      <c r="K33" s="113"/>
      <c r="L33" s="117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5" ht="15">
      <c r="B34" s="107" t="s">
        <v>140</v>
      </c>
      <c r="C34" s="651" t="s">
        <v>139</v>
      </c>
      <c r="D34" s="652"/>
      <c r="E34" s="652"/>
      <c r="F34" s="108"/>
      <c r="G34" s="116" t="s">
        <v>240</v>
      </c>
      <c r="H34" s="117">
        <f>IF(入力表!$O$26="",入力表!$F$26,入力表!$O$26)</f>
        <v>0</v>
      </c>
      <c r="I34" s="116" t="s">
        <v>18</v>
      </c>
      <c r="J34" s="117">
        <f>IF(入力表!$Q$26="",入力表!$H$26,入力表!$Q$26)</f>
        <v>0</v>
      </c>
      <c r="K34" s="116" t="s">
        <v>75</v>
      </c>
      <c r="L34" s="117">
        <f>IF(入力表!$S$26="",入力表!$J$26,入力表!$S$26)</f>
        <v>0</v>
      </c>
      <c r="M34" s="116" t="s">
        <v>19</v>
      </c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5" ht="11.1" customHeight="1">
      <c r="C35" s="108"/>
      <c r="D35" s="108"/>
      <c r="E35" s="108"/>
      <c r="F35" s="108"/>
      <c r="G35" s="113"/>
      <c r="H35" s="117"/>
      <c r="I35" s="113"/>
      <c r="J35" s="117"/>
      <c r="K35" s="113"/>
      <c r="L35" s="117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5" ht="15">
      <c r="B36" s="107" t="s">
        <v>220</v>
      </c>
      <c r="C36" s="651" t="s">
        <v>141</v>
      </c>
      <c r="D36" s="652"/>
      <c r="E36" s="652"/>
      <c r="F36" s="108"/>
      <c r="G36" s="116" t="s">
        <v>240</v>
      </c>
      <c r="H36" s="117" t="str">
        <f>IF(入力表!$F$34="","",入力表!$F$34)</f>
        <v/>
      </c>
      <c r="I36" s="116" t="s">
        <v>18</v>
      </c>
      <c r="J36" s="117" t="str">
        <f>IF(入力表!$H$34="","",入力表!$H$34)</f>
        <v/>
      </c>
      <c r="K36" s="116" t="s">
        <v>75</v>
      </c>
      <c r="L36" s="117" t="str">
        <f>IF(入力表!$J$34="","",入力表!$J$34)</f>
        <v/>
      </c>
      <c r="M36" s="116" t="s">
        <v>19</v>
      </c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5" ht="10.5" customHeight="1"/>
    <row r="38" spans="1:25" s="249" customFormat="1" ht="15" customHeight="1">
      <c r="B38" s="654" t="s">
        <v>270</v>
      </c>
      <c r="C38" s="654"/>
      <c r="D38" s="654"/>
      <c r="E38" s="654"/>
      <c r="F38" s="654"/>
      <c r="G38" s="654"/>
      <c r="H38" s="655" t="s">
        <v>291</v>
      </c>
      <c r="I38" s="655"/>
      <c r="J38" s="655"/>
      <c r="K38" s="656" t="s">
        <v>271</v>
      </c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</row>
    <row r="39" spans="1:25" ht="9.9499999999999993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18"/>
    </row>
    <row r="40" spans="1:25" ht="15">
      <c r="D40" s="108"/>
      <c r="E40" s="119" t="s">
        <v>240</v>
      </c>
      <c r="F40" s="247"/>
      <c r="G40" s="119" t="s">
        <v>18</v>
      </c>
      <c r="H40" s="247"/>
      <c r="I40" s="119" t="s">
        <v>75</v>
      </c>
      <c r="J40" s="247"/>
      <c r="K40" s="119" t="s">
        <v>19</v>
      </c>
    </row>
    <row r="41" spans="1:25" ht="5.0999999999999996" customHeight="1"/>
    <row r="42" spans="1:25" ht="15">
      <c r="A42" s="213"/>
      <c r="B42" s="214"/>
      <c r="C42" s="215"/>
      <c r="D42" s="214"/>
      <c r="E42" s="214"/>
      <c r="N42" s="200" t="s">
        <v>221</v>
      </c>
      <c r="O42" s="200"/>
      <c r="P42" s="200"/>
      <c r="Q42" s="200" t="str">
        <f>IF(入力表!$E$6="","",入力表!$E$6&amp;"長")</f>
        <v/>
      </c>
      <c r="R42" s="200"/>
      <c r="S42" s="200"/>
      <c r="T42" s="633" t="str">
        <f>IF(入力表!E38="","",入力表!E38)</f>
        <v/>
      </c>
      <c r="U42" s="633"/>
      <c r="V42" s="633"/>
      <c r="W42" s="201" t="s">
        <v>66</v>
      </c>
      <c r="X42" s="121"/>
      <c r="Y42" s="121"/>
    </row>
    <row r="43" spans="1:25" ht="10.5" customHeight="1"/>
  </sheetData>
  <mergeCells count="38">
    <mergeCell ref="C32:E32"/>
    <mergeCell ref="C22:E22"/>
    <mergeCell ref="A15:M16"/>
    <mergeCell ref="B38:G38"/>
    <mergeCell ref="H38:J38"/>
    <mergeCell ref="K38:X38"/>
    <mergeCell ref="G28:K28"/>
    <mergeCell ref="C34:E34"/>
    <mergeCell ref="C36:E36"/>
    <mergeCell ref="C28:E28"/>
    <mergeCell ref="C30:E30"/>
    <mergeCell ref="C26:E26"/>
    <mergeCell ref="G26:K26"/>
    <mergeCell ref="C24:E24"/>
    <mergeCell ref="C20:E20"/>
    <mergeCell ref="C18:E18"/>
    <mergeCell ref="B2:C2"/>
    <mergeCell ref="D2:E2"/>
    <mergeCell ref="F2:G2"/>
    <mergeCell ref="N2:W2"/>
    <mergeCell ref="N3:O3"/>
    <mergeCell ref="H2:M2"/>
    <mergeCell ref="P3:Q3"/>
    <mergeCell ref="R3:S3"/>
    <mergeCell ref="T42:V42"/>
    <mergeCell ref="T3:U3"/>
    <mergeCell ref="V3:W3"/>
    <mergeCell ref="N9:O9"/>
    <mergeCell ref="P9:Q9"/>
    <mergeCell ref="R9:S9"/>
    <mergeCell ref="T9:U9"/>
    <mergeCell ref="G20:V20"/>
    <mergeCell ref="G30:J30"/>
    <mergeCell ref="V9:W9"/>
    <mergeCell ref="G22:V22"/>
    <mergeCell ref="N8:W8"/>
    <mergeCell ref="F8:G8"/>
    <mergeCell ref="H8:M8"/>
  </mergeCells>
  <phoneticPr fontId="2"/>
  <printOptions horizontalCentered="1"/>
  <pageMargins left="0.39370078740157483" right="0.39370078740157483" top="0.78740157480314965" bottom="0.19685039370078741" header="0.51181102362204722" footer="0.23622047244094491"/>
  <pageSetup paperSize="9" scale="98" orientation="landscape" blackAndWhite="1" horizontalDpi="400" verticalDpi="4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816C-3412-44BE-AAB9-A66EED582C96}">
  <sheetPr>
    <pageSetUpPr fitToPage="1"/>
  </sheetPr>
  <dimension ref="B1:AA41"/>
  <sheetViews>
    <sheetView view="pageBreakPreview" zoomScaleNormal="100" zoomScaleSheetLayoutView="100" workbookViewId="0">
      <selection activeCell="AB6" sqref="AB6"/>
    </sheetView>
  </sheetViews>
  <sheetFormatPr defaultColWidth="9" defaultRowHeight="13.5"/>
  <cols>
    <col min="1" max="1" width="0.875" style="230" customWidth="1"/>
    <col min="2" max="25" width="3.625" style="230" customWidth="1"/>
    <col min="26" max="16384" width="9" style="230"/>
  </cols>
  <sheetData>
    <row r="1" spans="2:27" ht="9.9499999999999993" customHeight="1">
      <c r="B1" s="250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2:27" ht="30" customHeight="1" thickBot="1">
      <c r="B2" s="393" t="s">
        <v>313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3" spans="2:27" ht="26.1" customHeight="1">
      <c r="B3" s="394" t="s">
        <v>272</v>
      </c>
      <c r="C3" s="395"/>
      <c r="D3" s="395"/>
      <c r="E3" s="396"/>
      <c r="F3" s="397" t="str">
        <f>IF(AA3=1,"☑委託者","□委託者")</f>
        <v>☑委託者</v>
      </c>
      <c r="G3" s="398"/>
      <c r="H3" s="398"/>
      <c r="I3" s="395" t="str">
        <f>IF(AA3=2,"☑受託者","□受託者")</f>
        <v>□受託者</v>
      </c>
      <c r="J3" s="398"/>
      <c r="K3" s="399"/>
      <c r="L3" s="400" t="s">
        <v>273</v>
      </c>
      <c r="M3" s="395"/>
      <c r="N3" s="401"/>
      <c r="O3" s="402" t="s">
        <v>240</v>
      </c>
      <c r="P3" s="403"/>
      <c r="Q3" s="404"/>
      <c r="R3" s="404"/>
      <c r="S3" s="286" t="s">
        <v>18</v>
      </c>
      <c r="T3" s="404"/>
      <c r="U3" s="404"/>
      <c r="V3" s="286" t="s">
        <v>75</v>
      </c>
      <c r="W3" s="404"/>
      <c r="X3" s="404"/>
      <c r="Y3" s="251" t="s">
        <v>19</v>
      </c>
      <c r="AA3" s="230">
        <v>1</v>
      </c>
    </row>
    <row r="4" spans="2:27" ht="26.1" customHeight="1">
      <c r="B4" s="387" t="s">
        <v>274</v>
      </c>
      <c r="C4" s="388"/>
      <c r="D4" s="388"/>
      <c r="E4" s="389"/>
      <c r="F4" s="362" t="str">
        <f>IF(AA4=1,"☑指示","□指示")</f>
        <v>☑指示</v>
      </c>
      <c r="G4" s="363"/>
      <c r="H4" s="287"/>
      <c r="I4" s="363" t="str">
        <f>IF(AA4=2,"☑協議","□協議")</f>
        <v>□協議</v>
      </c>
      <c r="J4" s="363"/>
      <c r="K4" s="287"/>
      <c r="L4" s="363" t="str">
        <f>IF(AA4=3,"☑通知","□通知")</f>
        <v>□通知</v>
      </c>
      <c r="M4" s="363"/>
      <c r="N4" s="287"/>
      <c r="O4" s="363" t="str">
        <f>IF(AA4=4,"☑承諾","□承諾")</f>
        <v>□承諾</v>
      </c>
      <c r="P4" s="363"/>
      <c r="Q4" s="287"/>
      <c r="R4" s="363" t="str">
        <f>IF(AA4=5,"☑報告","□報告")</f>
        <v>□報告</v>
      </c>
      <c r="S4" s="363"/>
      <c r="T4" s="287"/>
      <c r="U4" s="363" t="str">
        <f>IF(AA4=6,"☑提出","□提出")</f>
        <v>□提出</v>
      </c>
      <c r="V4" s="363"/>
      <c r="W4" s="287"/>
      <c r="X4" s="287"/>
      <c r="Y4" s="288"/>
      <c r="AA4" s="230">
        <v>1</v>
      </c>
    </row>
    <row r="5" spans="2:27" ht="26.1" customHeight="1">
      <c r="B5" s="387"/>
      <c r="C5" s="388"/>
      <c r="D5" s="388"/>
      <c r="E5" s="389"/>
      <c r="F5" s="366" t="str">
        <f>IF(AA4=7,"☑その他","□その他")</f>
        <v>□その他</v>
      </c>
      <c r="G5" s="366"/>
      <c r="H5" s="366"/>
      <c r="I5" s="252" t="s">
        <v>275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253" t="s">
        <v>276</v>
      </c>
    </row>
    <row r="6" spans="2:27" ht="26.1" customHeight="1" thickBot="1">
      <c r="B6" s="362" t="s">
        <v>56</v>
      </c>
      <c r="C6" s="363"/>
      <c r="D6" s="363"/>
      <c r="E6" s="364"/>
      <c r="F6" s="390" t="str">
        <f>IF(入力表!$E$12="","",入力表!$E$12)</f>
        <v/>
      </c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2"/>
    </row>
    <row r="7" spans="2:27">
      <c r="B7" s="254"/>
      <c r="C7" s="255" t="s">
        <v>277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6"/>
    </row>
    <row r="8" spans="2:27" ht="24.95" customHeight="1">
      <c r="B8" s="257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253"/>
    </row>
    <row r="9" spans="2:27" ht="24.95" customHeight="1">
      <c r="B9" s="257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253"/>
    </row>
    <row r="10" spans="2:27" ht="24.95" customHeight="1">
      <c r="B10" s="257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253"/>
    </row>
    <row r="11" spans="2:27" ht="24.95" customHeight="1">
      <c r="B11" s="257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253"/>
    </row>
    <row r="12" spans="2:27" ht="24.95" customHeight="1">
      <c r="B12" s="257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253"/>
    </row>
    <row r="13" spans="2:27" ht="24.95" customHeight="1">
      <c r="B13" s="257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253"/>
    </row>
    <row r="14" spans="2:27" ht="24.95" customHeight="1">
      <c r="B14" s="257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253"/>
    </row>
    <row r="15" spans="2:27" ht="24.95" customHeight="1">
      <c r="B15" s="257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253"/>
    </row>
    <row r="16" spans="2:27" ht="24.95" customHeight="1">
      <c r="B16" s="257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253"/>
    </row>
    <row r="17" spans="2:25" ht="24.95" customHeight="1">
      <c r="B17" s="257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253"/>
    </row>
    <row r="18" spans="2:25" ht="24.95" customHeight="1">
      <c r="B18" s="257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253"/>
    </row>
    <row r="19" spans="2:25" ht="24.95" customHeight="1">
      <c r="B19" s="257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253"/>
    </row>
    <row r="20" spans="2:25" ht="24.95" customHeight="1">
      <c r="B20" s="257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253"/>
    </row>
    <row r="21" spans="2:25" ht="26.1" customHeight="1" thickBot="1">
      <c r="B21" s="258"/>
      <c r="C21" s="369" t="s">
        <v>278</v>
      </c>
      <c r="D21" s="369"/>
      <c r="E21" s="369"/>
      <c r="F21" s="369"/>
      <c r="G21" s="369"/>
      <c r="H21" s="369" t="s">
        <v>279</v>
      </c>
      <c r="I21" s="369"/>
      <c r="J21" s="369"/>
      <c r="K21" s="369"/>
      <c r="L21" s="369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259"/>
    </row>
    <row r="22" spans="2:25" ht="15.95" customHeight="1">
      <c r="B22" s="260"/>
      <c r="C22" s="381" t="s">
        <v>314</v>
      </c>
      <c r="D22" s="366" t="s">
        <v>280</v>
      </c>
      <c r="E22" s="366"/>
      <c r="F22" s="366"/>
      <c r="G22" s="366"/>
      <c r="H22" s="383" t="str">
        <f>IF(AA22=1,"☑指示","□指示")</f>
        <v>□指示</v>
      </c>
      <c r="I22" s="383"/>
      <c r="J22" s="366"/>
      <c r="K22" s="379" t="str">
        <f>IF(AA22=2,"☑承諾","□承諾")</f>
        <v>□承諾</v>
      </c>
      <c r="L22" s="379"/>
      <c r="M22" s="366"/>
      <c r="N22" s="379" t="str">
        <f>IF(AA22=3,"☑提出","□提出")</f>
        <v>□提出</v>
      </c>
      <c r="O22" s="379"/>
      <c r="P22" s="366"/>
      <c r="Q22" s="379" t="str">
        <f>IF(AA22=4,"☑報告","□報告")</f>
        <v>□報告</v>
      </c>
      <c r="R22" s="379"/>
      <c r="S22" s="366"/>
      <c r="T22" s="379" t="str">
        <f>IF(AA22=5,"☑受理","□受理")</f>
        <v>□受理</v>
      </c>
      <c r="U22" s="379"/>
      <c r="V22" s="366" t="s">
        <v>281</v>
      </c>
      <c r="W22" s="366"/>
      <c r="X22" s="366"/>
      <c r="Y22" s="253"/>
    </row>
    <row r="23" spans="2:25" ht="15.95" customHeight="1">
      <c r="B23" s="371" t="s">
        <v>282</v>
      </c>
      <c r="C23" s="375"/>
      <c r="D23" s="366"/>
      <c r="E23" s="366"/>
      <c r="F23" s="366"/>
      <c r="G23" s="366"/>
      <c r="H23" s="377"/>
      <c r="I23" s="377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253"/>
    </row>
    <row r="24" spans="2:25" ht="15.95" customHeight="1">
      <c r="B24" s="371"/>
      <c r="C24" s="375"/>
      <c r="D24" s="285"/>
      <c r="E24" s="285"/>
      <c r="F24" s="285"/>
      <c r="G24" s="285"/>
      <c r="H24" s="372" t="str">
        <f>IF(AA22=6,"☑その他","□その他")</f>
        <v>□その他</v>
      </c>
      <c r="I24" s="372"/>
      <c r="J24" s="372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285"/>
      <c r="Y24" s="253"/>
    </row>
    <row r="25" spans="2:25" ht="15.95" customHeight="1">
      <c r="B25" s="371"/>
      <c r="C25" s="375"/>
      <c r="D25" s="285"/>
      <c r="E25" s="285"/>
      <c r="F25" s="285"/>
      <c r="G25" s="285"/>
      <c r="H25" s="372"/>
      <c r="I25" s="372"/>
      <c r="J25" s="372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285"/>
      <c r="Y25" s="253"/>
    </row>
    <row r="26" spans="2:25" ht="15.95" customHeight="1">
      <c r="B26" s="371"/>
      <c r="C26" s="375"/>
      <c r="D26" s="285"/>
      <c r="E26" s="285"/>
      <c r="F26" s="285"/>
      <c r="G26" s="285"/>
      <c r="H26" s="372"/>
      <c r="I26" s="372"/>
      <c r="J26" s="372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285"/>
      <c r="Y26" s="253"/>
    </row>
    <row r="27" spans="2:25" ht="15.95" customHeight="1">
      <c r="B27" s="261" t="s">
        <v>283</v>
      </c>
      <c r="C27" s="382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384"/>
      <c r="O27" s="384"/>
      <c r="P27" s="384" t="s">
        <v>284</v>
      </c>
      <c r="Q27" s="384"/>
      <c r="R27" s="385" t="s">
        <v>285</v>
      </c>
      <c r="S27" s="385"/>
      <c r="T27" s="385"/>
      <c r="U27" s="385"/>
      <c r="V27" s="385"/>
      <c r="W27" s="385"/>
      <c r="X27" s="385"/>
      <c r="Y27" s="262"/>
    </row>
    <row r="28" spans="2:25" ht="15.95" customHeight="1">
      <c r="B28" s="263"/>
      <c r="C28" s="374" t="s">
        <v>315</v>
      </c>
      <c r="D28" s="363" t="s">
        <v>280</v>
      </c>
      <c r="E28" s="366"/>
      <c r="F28" s="366"/>
      <c r="G28" s="366"/>
      <c r="H28" s="377" t="str">
        <f>IF(AA28=1,"☑指示","□指示")</f>
        <v>□指示</v>
      </c>
      <c r="I28" s="377"/>
      <c r="J28" s="366"/>
      <c r="K28" s="366" t="str">
        <f>IF(AA28=2,"☑承諾","□承諾")</f>
        <v>□承諾</v>
      </c>
      <c r="L28" s="366"/>
      <c r="M28" s="366"/>
      <c r="N28" s="366" t="str">
        <f>IF(AA28=3,"☑提出","□提出")</f>
        <v>□提出</v>
      </c>
      <c r="O28" s="366"/>
      <c r="P28" s="366"/>
      <c r="Q28" s="366" t="str">
        <f>IF(AA28=4,"☑報告","□報告")</f>
        <v>□報告</v>
      </c>
      <c r="R28" s="366"/>
      <c r="S28" s="366"/>
      <c r="T28" s="366" t="str">
        <f>IF(AA28=5,"☑受理","□受理")</f>
        <v>□受理</v>
      </c>
      <c r="U28" s="366"/>
      <c r="V28" s="366" t="s">
        <v>281</v>
      </c>
      <c r="W28" s="366"/>
      <c r="X28" s="366"/>
      <c r="Y28" s="253"/>
    </row>
    <row r="29" spans="2:25" ht="15.95" customHeight="1">
      <c r="B29" s="371" t="s">
        <v>286</v>
      </c>
      <c r="C29" s="375"/>
      <c r="D29" s="366"/>
      <c r="E29" s="366"/>
      <c r="F29" s="366"/>
      <c r="G29" s="366"/>
      <c r="H29" s="377"/>
      <c r="I29" s="377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253"/>
    </row>
    <row r="30" spans="2:25" ht="15.95" customHeight="1">
      <c r="B30" s="371"/>
      <c r="C30" s="375"/>
      <c r="D30" s="285"/>
      <c r="E30" s="285"/>
      <c r="F30" s="285"/>
      <c r="G30" s="285"/>
      <c r="H30" s="372" t="str">
        <f>IF(AA28=6,"☑その他","□その他")</f>
        <v>□その他</v>
      </c>
      <c r="I30" s="372"/>
      <c r="J30" s="372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285"/>
      <c r="Y30" s="253"/>
    </row>
    <row r="31" spans="2:25" ht="15.95" customHeight="1">
      <c r="B31" s="371"/>
      <c r="C31" s="375"/>
      <c r="D31" s="285"/>
      <c r="E31" s="285"/>
      <c r="F31" s="285"/>
      <c r="G31" s="285"/>
      <c r="H31" s="372"/>
      <c r="I31" s="372"/>
      <c r="J31" s="372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285"/>
      <c r="Y31" s="253"/>
    </row>
    <row r="32" spans="2:25" ht="15.95" customHeight="1">
      <c r="B32" s="371"/>
      <c r="C32" s="375"/>
      <c r="D32" s="285"/>
      <c r="E32" s="285"/>
      <c r="F32" s="285"/>
      <c r="G32" s="285"/>
      <c r="H32" s="372"/>
      <c r="I32" s="372"/>
      <c r="J32" s="372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285"/>
      <c r="Y32" s="253"/>
    </row>
    <row r="33" spans="2:25" ht="15.95" customHeight="1" thickBot="1">
      <c r="B33" s="264"/>
      <c r="C33" s="376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369"/>
      <c r="O33" s="369"/>
      <c r="P33" s="369" t="s">
        <v>284</v>
      </c>
      <c r="Q33" s="369"/>
      <c r="R33" s="378" t="s">
        <v>285</v>
      </c>
      <c r="S33" s="378"/>
      <c r="T33" s="378"/>
      <c r="U33" s="378"/>
      <c r="V33" s="378"/>
      <c r="W33" s="378"/>
      <c r="X33" s="378"/>
      <c r="Y33" s="259"/>
    </row>
    <row r="34" spans="2:25" ht="14.25" customHeight="1" thickBot="1"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</row>
    <row r="35" spans="2:25" ht="14.25" customHeight="1">
      <c r="B35" s="285"/>
      <c r="C35" s="282"/>
      <c r="D35" s="283"/>
      <c r="E35" s="284"/>
      <c r="F35" s="335" t="s">
        <v>287</v>
      </c>
      <c r="G35" s="336"/>
      <c r="H35" s="336"/>
      <c r="I35" s="339" t="str">
        <f>入力表!$O$7</f>
        <v>課長補佐</v>
      </c>
      <c r="J35" s="336"/>
      <c r="K35" s="336"/>
      <c r="L35" s="339" t="s">
        <v>288</v>
      </c>
      <c r="M35" s="336"/>
      <c r="N35" s="336"/>
      <c r="O35" s="340" t="s">
        <v>289</v>
      </c>
      <c r="P35" s="341"/>
      <c r="Q35" s="342"/>
      <c r="R35" s="285"/>
      <c r="T35" s="285"/>
      <c r="U35" s="347" t="s">
        <v>290</v>
      </c>
      <c r="V35" s="348"/>
      <c r="W35" s="349"/>
      <c r="X35" s="285"/>
      <c r="Y35" s="285"/>
    </row>
    <row r="36" spans="2:25" ht="14.25" customHeight="1">
      <c r="B36" s="285"/>
      <c r="C36" s="283"/>
      <c r="D36" s="283"/>
      <c r="E36" s="284"/>
      <c r="F36" s="337"/>
      <c r="G36" s="338"/>
      <c r="H36" s="338"/>
      <c r="I36" s="338"/>
      <c r="J36" s="338"/>
      <c r="K36" s="338"/>
      <c r="L36" s="338"/>
      <c r="M36" s="338"/>
      <c r="N36" s="338"/>
      <c r="O36" s="343"/>
      <c r="P36" s="343"/>
      <c r="Q36" s="344"/>
      <c r="R36" s="285"/>
      <c r="S36" s="285"/>
      <c r="T36" s="285"/>
      <c r="U36" s="350"/>
      <c r="V36" s="351"/>
      <c r="W36" s="352"/>
      <c r="X36" s="285"/>
      <c r="Y36" s="285"/>
    </row>
    <row r="37" spans="2:25" ht="14.25" customHeight="1">
      <c r="B37" s="285"/>
      <c r="C37" s="283"/>
      <c r="D37" s="283"/>
      <c r="E37" s="284"/>
      <c r="F37" s="337"/>
      <c r="G37" s="338"/>
      <c r="H37" s="338"/>
      <c r="I37" s="338"/>
      <c r="J37" s="338"/>
      <c r="K37" s="338"/>
      <c r="L37" s="338"/>
      <c r="M37" s="338"/>
      <c r="N37" s="338"/>
      <c r="O37" s="345"/>
      <c r="P37" s="345"/>
      <c r="Q37" s="346"/>
      <c r="R37" s="285"/>
      <c r="S37" s="285"/>
      <c r="T37" s="285"/>
      <c r="U37" s="353"/>
      <c r="V37" s="354"/>
      <c r="W37" s="355"/>
      <c r="X37" s="285"/>
      <c r="Y37" s="285"/>
    </row>
    <row r="38" spans="2:25" ht="14.25" customHeight="1">
      <c r="B38" s="285"/>
      <c r="C38" s="283"/>
      <c r="D38" s="283"/>
      <c r="E38" s="284"/>
      <c r="F38" s="337"/>
      <c r="G38" s="338"/>
      <c r="H38" s="338"/>
      <c r="I38" s="338"/>
      <c r="J38" s="338"/>
      <c r="K38" s="338"/>
      <c r="L38" s="338"/>
      <c r="M38" s="338"/>
      <c r="N38" s="338"/>
      <c r="O38" s="358"/>
      <c r="P38" s="358"/>
      <c r="Q38" s="359"/>
      <c r="R38" s="285"/>
      <c r="S38" s="285"/>
      <c r="T38" s="285"/>
      <c r="U38" s="362"/>
      <c r="V38" s="363"/>
      <c r="W38" s="364"/>
      <c r="X38" s="285"/>
      <c r="Y38" s="285"/>
    </row>
    <row r="39" spans="2:25" ht="14.25" customHeight="1">
      <c r="B39" s="285"/>
      <c r="C39" s="283"/>
      <c r="D39" s="283"/>
      <c r="E39" s="284"/>
      <c r="F39" s="337"/>
      <c r="G39" s="338"/>
      <c r="H39" s="338"/>
      <c r="I39" s="338"/>
      <c r="J39" s="338"/>
      <c r="K39" s="338"/>
      <c r="L39" s="338"/>
      <c r="M39" s="338"/>
      <c r="N39" s="338"/>
      <c r="O39" s="343"/>
      <c r="P39" s="343"/>
      <c r="Q39" s="344"/>
      <c r="R39" s="285"/>
      <c r="S39" s="285"/>
      <c r="T39" s="285"/>
      <c r="U39" s="365"/>
      <c r="V39" s="366"/>
      <c r="W39" s="367"/>
      <c r="X39" s="285"/>
      <c r="Y39" s="285"/>
    </row>
    <row r="40" spans="2:25" ht="14.25" customHeight="1">
      <c r="B40" s="285"/>
      <c r="C40" s="283"/>
      <c r="D40" s="283"/>
      <c r="E40" s="284"/>
      <c r="F40" s="337"/>
      <c r="G40" s="338"/>
      <c r="H40" s="338"/>
      <c r="I40" s="338"/>
      <c r="J40" s="338"/>
      <c r="K40" s="338"/>
      <c r="L40" s="338"/>
      <c r="M40" s="338"/>
      <c r="N40" s="338"/>
      <c r="O40" s="343"/>
      <c r="P40" s="343"/>
      <c r="Q40" s="344"/>
      <c r="R40" s="285"/>
      <c r="S40" s="285"/>
      <c r="T40" s="285"/>
      <c r="U40" s="365"/>
      <c r="V40" s="366"/>
      <c r="W40" s="367"/>
      <c r="X40" s="285"/>
      <c r="Y40" s="285"/>
    </row>
    <row r="41" spans="2:25" ht="14.25" customHeight="1" thickBot="1">
      <c r="B41" s="285"/>
      <c r="C41" s="283"/>
      <c r="D41" s="283"/>
      <c r="E41" s="284"/>
      <c r="F41" s="356"/>
      <c r="G41" s="357"/>
      <c r="H41" s="357"/>
      <c r="I41" s="357"/>
      <c r="J41" s="357"/>
      <c r="K41" s="357"/>
      <c r="L41" s="357"/>
      <c r="M41" s="357"/>
      <c r="N41" s="357"/>
      <c r="O41" s="360"/>
      <c r="P41" s="360"/>
      <c r="Q41" s="361"/>
      <c r="R41" s="285"/>
      <c r="S41" s="285"/>
      <c r="T41" s="285"/>
      <c r="U41" s="368"/>
      <c r="V41" s="369"/>
      <c r="W41" s="370"/>
      <c r="X41" s="285"/>
      <c r="Y41" s="285"/>
    </row>
  </sheetData>
  <mergeCells count="87">
    <mergeCell ref="B2:Y2"/>
    <mergeCell ref="B3:E3"/>
    <mergeCell ref="F3:H3"/>
    <mergeCell ref="I3:K3"/>
    <mergeCell ref="L3:N3"/>
    <mergeCell ref="O3:P3"/>
    <mergeCell ref="Q3:R3"/>
    <mergeCell ref="T3:U3"/>
    <mergeCell ref="W3:X3"/>
    <mergeCell ref="C8:X8"/>
    <mergeCell ref="B4:E5"/>
    <mergeCell ref="F4:G4"/>
    <mergeCell ref="I4:J4"/>
    <mergeCell ref="L4:M4"/>
    <mergeCell ref="O4:P4"/>
    <mergeCell ref="R4:S4"/>
    <mergeCell ref="U4:V4"/>
    <mergeCell ref="F5:H5"/>
    <mergeCell ref="J5:X5"/>
    <mergeCell ref="B6:E6"/>
    <mergeCell ref="F6:Y6"/>
    <mergeCell ref="C20:X20"/>
    <mergeCell ref="C9:X9"/>
    <mergeCell ref="C10:X10"/>
    <mergeCell ref="C11:X11"/>
    <mergeCell ref="C12:X12"/>
    <mergeCell ref="C13:X13"/>
    <mergeCell ref="C14:X14"/>
    <mergeCell ref="C15:X15"/>
    <mergeCell ref="C16:X16"/>
    <mergeCell ref="C17:X17"/>
    <mergeCell ref="C18:X18"/>
    <mergeCell ref="C19:X19"/>
    <mergeCell ref="C21:E21"/>
    <mergeCell ref="F21:G21"/>
    <mergeCell ref="H21:L21"/>
    <mergeCell ref="M21:X21"/>
    <mergeCell ref="C22:C27"/>
    <mergeCell ref="D22:G23"/>
    <mergeCell ref="H22:I23"/>
    <mergeCell ref="J22:J23"/>
    <mergeCell ref="K22:L23"/>
    <mergeCell ref="M22:M23"/>
    <mergeCell ref="N27:O27"/>
    <mergeCell ref="P27:Q27"/>
    <mergeCell ref="R27:X27"/>
    <mergeCell ref="N22:O23"/>
    <mergeCell ref="P22:P23"/>
    <mergeCell ref="Q22:R23"/>
    <mergeCell ref="B23:B26"/>
    <mergeCell ref="H24:J26"/>
    <mergeCell ref="K24:W24"/>
    <mergeCell ref="K25:W25"/>
    <mergeCell ref="K26:W26"/>
    <mergeCell ref="Q28:R29"/>
    <mergeCell ref="S28:S29"/>
    <mergeCell ref="T28:U29"/>
    <mergeCell ref="V28:X29"/>
    <mergeCell ref="S22:S23"/>
    <mergeCell ref="T22:U23"/>
    <mergeCell ref="V22:X23"/>
    <mergeCell ref="B29:B32"/>
    <mergeCell ref="H30:J32"/>
    <mergeCell ref="K30:W30"/>
    <mergeCell ref="K31:W31"/>
    <mergeCell ref="K32:W32"/>
    <mergeCell ref="C28:C33"/>
    <mergeCell ref="D28:G29"/>
    <mergeCell ref="H28:I29"/>
    <mergeCell ref="J28:J29"/>
    <mergeCell ref="K28:L29"/>
    <mergeCell ref="M28:M29"/>
    <mergeCell ref="N33:O33"/>
    <mergeCell ref="P33:Q33"/>
    <mergeCell ref="R33:X33"/>
    <mergeCell ref="N28:O29"/>
    <mergeCell ref="P28:P29"/>
    <mergeCell ref="F38:H41"/>
    <mergeCell ref="I38:K41"/>
    <mergeCell ref="L38:N41"/>
    <mergeCell ref="O38:Q41"/>
    <mergeCell ref="U38:W41"/>
    <mergeCell ref="F35:H37"/>
    <mergeCell ref="I35:K37"/>
    <mergeCell ref="L35:N37"/>
    <mergeCell ref="O35:Q37"/>
    <mergeCell ref="U35:W37"/>
  </mergeCells>
  <phoneticPr fontId="2"/>
  <pageMargins left="0.9055118110236221" right="0.51181102362204722" top="0.35433070866141736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print="0" autoFill="0" autoLine="0" autoPict="0">
                <anchor moveWithCells="1">
                  <from>
                    <xdr:col>5</xdr:col>
                    <xdr:colOff>28575</xdr:colOff>
                    <xdr:row>2</xdr:row>
                    <xdr:rowOff>38100</xdr:rowOff>
                  </from>
                  <to>
                    <xdr:col>8</xdr:col>
                    <xdr:colOff>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2</xdr:row>
                    <xdr:rowOff>38100</xdr:rowOff>
                  </from>
                  <to>
                    <xdr:col>10</xdr:col>
                    <xdr:colOff>266700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Group Box 3">
              <controlPr defaultSize="0" autoFill="0" autoPict="0">
                <anchor moveWithCells="1">
                  <from>
                    <xdr:col>4</xdr:col>
                    <xdr:colOff>266700</xdr:colOff>
                    <xdr:row>2</xdr:row>
                    <xdr:rowOff>0</xdr:rowOff>
                  </from>
                  <to>
                    <xdr:col>11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Option Button 4">
              <controlPr defaultSize="0" print="0" autoFill="0" autoLine="0" autoPict="0">
                <anchor moveWithCells="1">
                  <from>
                    <xdr:col>5</xdr:col>
                    <xdr:colOff>28575</xdr:colOff>
                    <xdr:row>3</xdr:row>
                    <xdr:rowOff>38100</xdr:rowOff>
                  </from>
                  <to>
                    <xdr:col>8</xdr:col>
                    <xdr:colOff>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Option Button 5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3</xdr:row>
                    <xdr:rowOff>47625</xdr:rowOff>
                  </from>
                  <to>
                    <xdr:col>10</xdr:col>
                    <xdr:colOff>266700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Option Button 6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3</xdr:row>
                    <xdr:rowOff>38100</xdr:rowOff>
                  </from>
                  <to>
                    <xdr:col>13</xdr:col>
                    <xdr:colOff>247650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Option Button 7">
              <controlPr defaultSize="0" print="0" autoFill="0" autoLine="0" autoPict="0">
                <anchor moveWithCells="1">
                  <from>
                    <xdr:col>14</xdr:col>
                    <xdr:colOff>28575</xdr:colOff>
                    <xdr:row>3</xdr:row>
                    <xdr:rowOff>47625</xdr:rowOff>
                  </from>
                  <to>
                    <xdr:col>17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Option Button 8">
              <controlPr defaultSize="0" print="0" autoFill="0" autoLine="0" autoPict="0">
                <anchor moveWithCells="1">
                  <from>
                    <xdr:col>17</xdr:col>
                    <xdr:colOff>28575</xdr:colOff>
                    <xdr:row>3</xdr:row>
                    <xdr:rowOff>57150</xdr:rowOff>
                  </from>
                  <to>
                    <xdr:col>20</xdr:col>
                    <xdr:colOff>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Option Button 9">
              <controlPr defaultSize="0" print="0" autoFill="0" autoLine="0" autoPict="0">
                <anchor moveWithCells="1">
                  <from>
                    <xdr:col>20</xdr:col>
                    <xdr:colOff>28575</xdr:colOff>
                    <xdr:row>3</xdr:row>
                    <xdr:rowOff>47625</xdr:rowOff>
                  </from>
                  <to>
                    <xdr:col>23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Option Button 10">
              <controlPr defaultSize="0" print="0" autoFill="0" autoLine="0" autoPict="0">
                <anchor moveWithCells="1">
                  <from>
                    <xdr:col>5</xdr:col>
                    <xdr:colOff>47625</xdr:colOff>
                    <xdr:row>4</xdr:row>
                    <xdr:rowOff>57150</xdr:rowOff>
                  </from>
                  <to>
                    <xdr:col>8</xdr:col>
                    <xdr:colOff>19050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Group Box 11">
              <controlPr defaultSize="0" autoFill="0" autoPict="0">
                <anchor moveWithCells="1">
                  <from>
                    <xdr:col>4</xdr:col>
                    <xdr:colOff>266700</xdr:colOff>
                    <xdr:row>2</xdr:row>
                    <xdr:rowOff>314325</xdr:rowOff>
                  </from>
                  <to>
                    <xdr:col>24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Group Box 12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25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Group Box 13">
              <controlPr defaultSize="0" autoFill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24</xdr:col>
                    <xdr:colOff>257175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showZeros="0" view="pageBreakPreview" zoomScale="70" zoomScaleNormal="100" zoomScaleSheetLayoutView="70" workbookViewId="0">
      <selection activeCell="O18" sqref="O18:AB18"/>
    </sheetView>
  </sheetViews>
  <sheetFormatPr defaultRowHeight="13.5"/>
  <cols>
    <col min="1" max="28" width="3.375" customWidth="1"/>
  </cols>
  <sheetData>
    <row r="1" spans="1:28" ht="28.5">
      <c r="A1" s="423" t="s">
        <v>252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30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28" ht="30" customHeight="1">
      <c r="A3" s="218">
        <v>1</v>
      </c>
      <c r="B3" s="218"/>
      <c r="C3" s="406" t="s">
        <v>57</v>
      </c>
      <c r="D3" s="406"/>
      <c r="E3" s="406"/>
      <c r="F3" s="406"/>
      <c r="G3" s="218"/>
      <c r="H3" s="424" t="str">
        <f>IF(入力表!$F$8="",CONCATENATE(入力表!$E$8,"　　　",入力表!$F$8,入力表!$G$8,"　　　　　　　　",入力表!$E$10,入力表!$F$10,入力表!$H$10,"　　　　　",入力表!$I$10,入力表!$J$10),CONCATENATE(入力表!$E$8,"　",入力表!$F$8,"　",入力表!$G$8,"　　",入力表!$E$10,入力表!$F$10,"　",入力表!$H$10,"　",入力表!$I$10,"　",入力表!$J$10))</f>
        <v>令和　　　年度　　　　　　　　第　　　　　号</v>
      </c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</row>
    <row r="4" spans="1:28" ht="30" customHeight="1">
      <c r="A4" s="218">
        <v>2</v>
      </c>
      <c r="B4" s="218"/>
      <c r="C4" s="406" t="s">
        <v>56</v>
      </c>
      <c r="D4" s="406"/>
      <c r="E4" s="406"/>
      <c r="F4" s="406"/>
      <c r="G4" s="218"/>
      <c r="H4" s="424" t="str">
        <f>IF(入力表!$E$12="","",入力表!$E$12)</f>
        <v/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</row>
    <row r="5" spans="1:28" ht="30" customHeight="1">
      <c r="A5" s="218">
        <v>3</v>
      </c>
      <c r="B5" s="218"/>
      <c r="C5" s="406" t="s">
        <v>129</v>
      </c>
      <c r="D5" s="406"/>
      <c r="E5" s="406"/>
      <c r="F5" s="406"/>
      <c r="G5" s="218"/>
      <c r="H5" s="406" t="s">
        <v>242</v>
      </c>
      <c r="I5" s="406"/>
      <c r="J5" s="406"/>
      <c r="K5" s="218"/>
      <c r="L5" s="419" t="str">
        <f>IF(入力表!$G$14="","",入力表!$G$14)</f>
        <v/>
      </c>
      <c r="M5" s="419"/>
      <c r="N5" s="419"/>
      <c r="O5" s="419"/>
      <c r="P5" s="419"/>
      <c r="Q5" s="419"/>
      <c r="R5" s="419"/>
      <c r="S5" s="407" t="s">
        <v>243</v>
      </c>
      <c r="T5" s="407"/>
      <c r="U5" s="218"/>
      <c r="V5" s="218"/>
      <c r="W5" s="218"/>
      <c r="X5" s="218"/>
      <c r="Y5" s="218"/>
      <c r="Z5" s="218"/>
      <c r="AA5" s="218"/>
      <c r="AB5" s="218"/>
    </row>
    <row r="6" spans="1:28" ht="30" customHeight="1">
      <c r="A6" s="218">
        <v>4</v>
      </c>
      <c r="B6" s="218"/>
      <c r="C6" s="420" t="s">
        <v>265</v>
      </c>
      <c r="D6" s="420"/>
      <c r="E6" s="420"/>
      <c r="F6" s="420"/>
      <c r="G6" s="218"/>
      <c r="H6" s="242"/>
      <c r="I6" s="242"/>
      <c r="J6" s="421">
        <f>IF(入力表!$N$21="",入力表!$E$21,入力表!$N$21)</f>
        <v>0</v>
      </c>
      <c r="K6" s="421"/>
      <c r="L6" s="421"/>
      <c r="M6" s="421"/>
      <c r="N6" s="421"/>
      <c r="O6" s="421"/>
      <c r="P6" s="421"/>
      <c r="Q6" s="422" t="s">
        <v>186</v>
      </c>
      <c r="R6" s="422"/>
      <c r="S6" s="220"/>
      <c r="T6" s="220"/>
      <c r="U6" s="218"/>
      <c r="V6" s="218"/>
      <c r="W6" s="218"/>
      <c r="X6" s="218"/>
      <c r="Y6" s="218"/>
      <c r="Z6" s="218"/>
      <c r="AA6" s="218"/>
      <c r="AB6" s="218"/>
    </row>
    <row r="7" spans="1:28" ht="30" customHeight="1">
      <c r="A7" s="218">
        <v>5</v>
      </c>
      <c r="B7" s="218"/>
      <c r="C7" s="406" t="s">
        <v>244</v>
      </c>
      <c r="D7" s="406"/>
      <c r="E7" s="406"/>
      <c r="F7" s="406"/>
      <c r="G7" s="218"/>
      <c r="H7" s="406" t="s">
        <v>245</v>
      </c>
      <c r="I7" s="406"/>
      <c r="J7" s="407" t="str">
        <f>IF(入力表!$F$23="","",入力表!$F$23)</f>
        <v/>
      </c>
      <c r="K7" s="407"/>
      <c r="L7" s="220" t="s">
        <v>18</v>
      </c>
      <c r="M7" s="407" t="str">
        <f>IF(入力表!$H$23="","",入力表!$H$23)</f>
        <v/>
      </c>
      <c r="N7" s="407"/>
      <c r="O7" s="220" t="s">
        <v>75</v>
      </c>
      <c r="P7" s="407" t="str">
        <f>IF(入力表!$J$23="","",入力表!$J$23)</f>
        <v/>
      </c>
      <c r="Q7" s="407"/>
      <c r="R7" s="220" t="s">
        <v>19</v>
      </c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ht="30" customHeight="1">
      <c r="A8" s="218">
        <v>6</v>
      </c>
      <c r="B8" s="218"/>
      <c r="C8" s="406" t="s">
        <v>253</v>
      </c>
      <c r="D8" s="406"/>
      <c r="E8" s="406"/>
      <c r="F8" s="406"/>
      <c r="G8" s="218"/>
      <c r="H8" s="406" t="s">
        <v>245</v>
      </c>
      <c r="I8" s="406"/>
      <c r="J8" s="407" t="str">
        <f>IF(入力表!$F$25="","",入力表!$F$25)</f>
        <v/>
      </c>
      <c r="K8" s="407"/>
      <c r="L8" s="220" t="s">
        <v>18</v>
      </c>
      <c r="M8" s="407" t="str">
        <f>IF(入力表!$H$25="","",入力表!$H$25)</f>
        <v/>
      </c>
      <c r="N8" s="407"/>
      <c r="O8" s="220" t="s">
        <v>75</v>
      </c>
      <c r="P8" s="407" t="str">
        <f>IF(入力表!$J$25="","",入力表!$J$25)</f>
        <v/>
      </c>
      <c r="Q8" s="407"/>
      <c r="R8" s="220" t="s">
        <v>19</v>
      </c>
      <c r="S8" s="407" t="s">
        <v>246</v>
      </c>
      <c r="T8" s="407"/>
      <c r="U8" s="218"/>
      <c r="V8" s="218"/>
      <c r="W8" s="218"/>
      <c r="X8" s="218"/>
      <c r="Y8" s="218"/>
      <c r="Z8" s="218"/>
      <c r="AA8" s="218"/>
      <c r="AB8" s="218"/>
    </row>
    <row r="9" spans="1:28" ht="30" customHeight="1">
      <c r="A9" s="218"/>
      <c r="B9" s="218"/>
      <c r="C9" s="219"/>
      <c r="D9" s="219"/>
      <c r="E9" s="219"/>
      <c r="F9" s="219"/>
      <c r="G9" s="218"/>
      <c r="H9" s="406" t="s">
        <v>245</v>
      </c>
      <c r="I9" s="406"/>
      <c r="J9" s="407">
        <f>IF(入力表!$O$26="",入力表!$F$26,入力表!$O$26)</f>
        <v>0</v>
      </c>
      <c r="K9" s="407"/>
      <c r="L9" s="220" t="s">
        <v>18</v>
      </c>
      <c r="M9" s="407">
        <f>IF(入力表!$Q$26="",入力表!$H$26,入力表!$Q$26)</f>
        <v>0</v>
      </c>
      <c r="N9" s="407"/>
      <c r="O9" s="220" t="s">
        <v>75</v>
      </c>
      <c r="P9" s="407">
        <f>IF(入力表!$S$26="",入力表!$J$26,入力表!$S$26)</f>
        <v>0</v>
      </c>
      <c r="Q9" s="407"/>
      <c r="R9" s="220" t="s">
        <v>19</v>
      </c>
      <c r="S9" s="407" t="s">
        <v>247</v>
      </c>
      <c r="T9" s="407"/>
      <c r="U9" s="218"/>
      <c r="V9" s="218"/>
      <c r="W9" s="218"/>
      <c r="X9" s="218"/>
      <c r="Y9" s="218"/>
      <c r="Z9" s="218"/>
      <c r="AA9" s="218"/>
      <c r="AB9" s="218"/>
    </row>
    <row r="10" spans="1:28" ht="30" customHeight="1">
      <c r="A10" s="218">
        <v>7</v>
      </c>
      <c r="B10" s="218"/>
      <c r="C10" s="406" t="s">
        <v>254</v>
      </c>
      <c r="D10" s="406"/>
      <c r="E10" s="406"/>
      <c r="F10" s="406"/>
      <c r="G10" s="218"/>
      <c r="H10" s="406" t="s">
        <v>245</v>
      </c>
      <c r="I10" s="406"/>
      <c r="J10" s="407" t="str">
        <f>IF(入力表!$F$29="","",入力表!$F$29)</f>
        <v/>
      </c>
      <c r="K10" s="407"/>
      <c r="L10" s="220" t="s">
        <v>18</v>
      </c>
      <c r="M10" s="407" t="str">
        <f>IF(入力表!$H$29="","",入力表!$H$29)</f>
        <v/>
      </c>
      <c r="N10" s="407"/>
      <c r="O10" s="220" t="s">
        <v>75</v>
      </c>
      <c r="P10" s="407" t="str">
        <f>IF(入力表!$J$29="","",入力表!$J$29)</f>
        <v/>
      </c>
      <c r="Q10" s="407"/>
      <c r="R10" s="220" t="s">
        <v>19</v>
      </c>
      <c r="S10" s="218"/>
      <c r="T10" s="218"/>
      <c r="U10" s="218"/>
      <c r="V10" s="218"/>
      <c r="W10" s="218"/>
      <c r="X10" s="218"/>
      <c r="Y10" s="218"/>
      <c r="Z10" s="218"/>
      <c r="AA10" s="218"/>
      <c r="AB10" s="218"/>
    </row>
    <row r="11" spans="1:28" ht="30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</row>
    <row r="12" spans="1:28" ht="30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1:28" ht="30" customHeight="1">
      <c r="A13" s="218"/>
      <c r="B13" s="218"/>
      <c r="C13" s="218"/>
      <c r="D13" s="218"/>
      <c r="E13" s="218"/>
      <c r="F13" s="218"/>
      <c r="G13" s="406" t="s">
        <v>255</v>
      </c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218"/>
      <c r="U13" s="218"/>
      <c r="V13" s="218"/>
      <c r="W13" s="218"/>
      <c r="X13" s="218"/>
      <c r="Y13" s="218"/>
      <c r="Z13" s="218"/>
      <c r="AA13" s="218"/>
      <c r="AB13" s="218"/>
    </row>
    <row r="14" spans="1:28" ht="30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</row>
    <row r="15" spans="1:28" ht="30" customHeight="1">
      <c r="A15" s="218"/>
      <c r="B15" s="218"/>
      <c r="C15" s="218"/>
      <c r="D15" s="218"/>
      <c r="E15" s="218"/>
      <c r="F15" s="218"/>
      <c r="G15" s="218"/>
      <c r="H15" s="406" t="s">
        <v>245</v>
      </c>
      <c r="I15" s="406"/>
      <c r="J15" s="407" t="str">
        <f>IF(入力表!$F$30="","",入力表!$F$30)</f>
        <v/>
      </c>
      <c r="K15" s="407"/>
      <c r="L15" s="220" t="s">
        <v>18</v>
      </c>
      <c r="M15" s="407" t="str">
        <f>IF(入力表!$H$30="","",入力表!$H$30)</f>
        <v/>
      </c>
      <c r="N15" s="407"/>
      <c r="O15" s="220" t="s">
        <v>75</v>
      </c>
      <c r="P15" s="407" t="str">
        <f>IF(入力表!$J$30="","",入力表!$J$30)</f>
        <v/>
      </c>
      <c r="Q15" s="407"/>
      <c r="R15" s="220" t="s">
        <v>19</v>
      </c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ht="30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ht="30" customHeight="1">
      <c r="A17" s="218"/>
      <c r="B17" s="218"/>
      <c r="C17" s="218"/>
      <c r="D17" s="218"/>
      <c r="E17" s="218"/>
      <c r="F17" s="218"/>
      <c r="G17" s="218"/>
      <c r="H17" s="218"/>
      <c r="I17" s="406" t="s">
        <v>12</v>
      </c>
      <c r="J17" s="406"/>
      <c r="K17" s="406"/>
      <c r="L17" s="406"/>
      <c r="M17" s="406"/>
      <c r="N17" s="218"/>
      <c r="O17" s="408" t="str">
        <f>IF(入力表!$E$16="","",入力表!$E$16)</f>
        <v/>
      </c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</row>
    <row r="18" spans="1:28" ht="30" customHeight="1">
      <c r="A18" s="218"/>
      <c r="B18" s="218"/>
      <c r="C18" s="218"/>
      <c r="D18" s="218"/>
      <c r="E18" s="218"/>
      <c r="F18" s="218"/>
      <c r="G18" s="218"/>
      <c r="H18" s="218"/>
      <c r="I18" s="406" t="s">
        <v>212</v>
      </c>
      <c r="J18" s="406"/>
      <c r="K18" s="406"/>
      <c r="L18" s="406"/>
      <c r="M18" s="406"/>
      <c r="N18" s="218"/>
      <c r="O18" s="408" t="str">
        <f>IF(入力表!$E$17="","",入力表!$E$17)</f>
        <v/>
      </c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</row>
    <row r="19" spans="1:28" ht="30" customHeight="1">
      <c r="A19" s="218"/>
      <c r="B19" s="218"/>
      <c r="C19" s="218"/>
      <c r="D19" s="218"/>
      <c r="E19" s="218"/>
      <c r="F19" s="218"/>
      <c r="G19" s="218"/>
      <c r="H19" s="218"/>
      <c r="I19" s="406" t="s">
        <v>13</v>
      </c>
      <c r="J19" s="406"/>
      <c r="K19" s="406"/>
      <c r="L19" s="406"/>
      <c r="M19" s="406"/>
      <c r="N19" s="218"/>
      <c r="O19" s="408" t="str">
        <f>IF(入力表!$E$19="","",IF(入力表!$E$18="",入力表!$E$19,CONCATENATE(入力表!$E$18,"　",入力表!$E$19)))</f>
        <v/>
      </c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7" t="s">
        <v>66</v>
      </c>
      <c r="AB19" s="407"/>
    </row>
    <row r="20" spans="1:28" ht="30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ht="30" customHeight="1">
      <c r="A21" s="218" t="s">
        <v>248</v>
      </c>
      <c r="B21" s="218"/>
      <c r="C21" s="218"/>
      <c r="D21" s="221"/>
      <c r="E21" s="221" t="s">
        <v>249</v>
      </c>
      <c r="F21" s="218"/>
      <c r="G21" s="221"/>
      <c r="H21" s="218"/>
      <c r="I21" s="221"/>
      <c r="J21" s="221"/>
      <c r="K21" s="218"/>
      <c r="L21" s="221"/>
      <c r="M21" s="221"/>
      <c r="N21" s="221"/>
      <c r="O21" s="221"/>
      <c r="P21" s="221"/>
      <c r="Q21" s="221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</row>
    <row r="22" spans="1:28" ht="13.5" customHeight="1">
      <c r="A22" s="218"/>
      <c r="B22" s="218"/>
      <c r="C22" s="222"/>
      <c r="D22" s="222"/>
      <c r="E22" s="222"/>
      <c r="F22" s="222"/>
      <c r="G22" s="221"/>
      <c r="H22" s="222"/>
      <c r="I22" s="222"/>
      <c r="J22" s="222"/>
      <c r="K22" s="222"/>
      <c r="L22" s="222"/>
      <c r="M22" s="222"/>
      <c r="N22" s="222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ht="30" customHeight="1" thickBo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ht="30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23"/>
      <c r="M24" s="405" t="str">
        <f>IF(入力表!$E$6="","",入力表!$E$6)</f>
        <v/>
      </c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224"/>
      <c r="AB24" s="218"/>
    </row>
    <row r="25" spans="1:28" ht="30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412" t="s">
        <v>250</v>
      </c>
      <c r="M25" s="410"/>
      <c r="N25" s="410"/>
      <c r="O25" s="410"/>
      <c r="P25" s="410" t="str">
        <f>入力表!$O$7</f>
        <v>課長補佐</v>
      </c>
      <c r="Q25" s="410"/>
      <c r="R25" s="410"/>
      <c r="S25" s="410"/>
      <c r="T25" s="410" t="s">
        <v>251</v>
      </c>
      <c r="U25" s="410"/>
      <c r="V25" s="410"/>
      <c r="W25" s="410"/>
      <c r="X25" s="409" t="s">
        <v>122</v>
      </c>
      <c r="Y25" s="410"/>
      <c r="Z25" s="410"/>
      <c r="AA25" s="411"/>
      <c r="AB25" s="218"/>
    </row>
    <row r="26" spans="1:28" ht="30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412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1"/>
      <c r="AB26" s="218"/>
    </row>
    <row r="27" spans="1:28" ht="30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413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7"/>
      <c r="AB27" s="218"/>
    </row>
    <row r="28" spans="1:28" ht="30" customHeight="1" thickBo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415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8"/>
      <c r="AB28" s="218"/>
    </row>
    <row r="29" spans="1:28" ht="30" customHeight="1"/>
    <row r="30" spans="1:28" ht="30" customHeight="1"/>
    <row r="31" spans="1:28" ht="30" customHeight="1"/>
    <row r="32" spans="1:28" ht="30" customHeight="1"/>
  </sheetData>
  <mergeCells count="54">
    <mergeCell ref="A1:AB1"/>
    <mergeCell ref="C3:F3"/>
    <mergeCell ref="H3:AB3"/>
    <mergeCell ref="C4:F4"/>
    <mergeCell ref="H4:AB4"/>
    <mergeCell ref="C5:F5"/>
    <mergeCell ref="H5:J5"/>
    <mergeCell ref="L5:R5"/>
    <mergeCell ref="S5:T5"/>
    <mergeCell ref="C7:F7"/>
    <mergeCell ref="H7:I7"/>
    <mergeCell ref="J7:K7"/>
    <mergeCell ref="M7:N7"/>
    <mergeCell ref="P7:Q7"/>
    <mergeCell ref="C6:F6"/>
    <mergeCell ref="J6:P6"/>
    <mergeCell ref="Q6:R6"/>
    <mergeCell ref="C8:F8"/>
    <mergeCell ref="H8:I8"/>
    <mergeCell ref="J8:K8"/>
    <mergeCell ref="M8:N8"/>
    <mergeCell ref="P8:Q8"/>
    <mergeCell ref="G13:S13"/>
    <mergeCell ref="S8:T8"/>
    <mergeCell ref="H9:I9"/>
    <mergeCell ref="J9:K9"/>
    <mergeCell ref="M9:N9"/>
    <mergeCell ref="P9:Q9"/>
    <mergeCell ref="S9:T9"/>
    <mergeCell ref="C10:F10"/>
    <mergeCell ref="H10:I10"/>
    <mergeCell ref="J10:K10"/>
    <mergeCell ref="M10:N10"/>
    <mergeCell ref="P10:Q10"/>
    <mergeCell ref="X25:AA25"/>
    <mergeCell ref="L26:O28"/>
    <mergeCell ref="P26:S28"/>
    <mergeCell ref="T26:W28"/>
    <mergeCell ref="X26:AA28"/>
    <mergeCell ref="L25:O25"/>
    <mergeCell ref="P25:S25"/>
    <mergeCell ref="T25:W25"/>
    <mergeCell ref="M24:Z24"/>
    <mergeCell ref="H15:I15"/>
    <mergeCell ref="J15:K15"/>
    <mergeCell ref="M15:N15"/>
    <mergeCell ref="I18:M18"/>
    <mergeCell ref="O18:AB18"/>
    <mergeCell ref="I19:M19"/>
    <mergeCell ref="O19:Z19"/>
    <mergeCell ref="AA19:AB19"/>
    <mergeCell ref="P15:Q15"/>
    <mergeCell ref="I17:M17"/>
    <mergeCell ref="O17:AB17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59"/>
  <sheetViews>
    <sheetView showZeros="0" view="pageBreakPreview" zoomScale="80" zoomScaleNormal="100" zoomScaleSheetLayoutView="80" workbookViewId="0">
      <selection activeCell="AG15" sqref="AG15"/>
    </sheetView>
  </sheetViews>
  <sheetFormatPr defaultColWidth="7" defaultRowHeight="11.25"/>
  <cols>
    <col min="1" max="60" width="2.375" style="24" customWidth="1"/>
    <col min="61" max="16384" width="7" style="24"/>
  </cols>
  <sheetData>
    <row r="1" spans="1:79" ht="24" customHeight="1">
      <c r="A1" s="425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</row>
    <row r="2" spans="1:79" ht="24" customHeight="1">
      <c r="A2" s="440" t="s">
        <v>57</v>
      </c>
      <c r="B2" s="441"/>
      <c r="C2" s="441"/>
      <c r="D2" s="441"/>
      <c r="E2" s="442"/>
      <c r="F2" s="449" t="str">
        <f>IF(入力表!F8="","","令和"&amp;入力表!$F$8&amp;"年度 "&amp;入力表!$E$10&amp;" "&amp;入力表!$F$10&amp;" 第"&amp;入力表!$I$10&amp;"号")</f>
        <v/>
      </c>
      <c r="G2" s="450"/>
      <c r="H2" s="450"/>
      <c r="I2" s="450"/>
      <c r="J2" s="450"/>
      <c r="K2" s="450"/>
      <c r="L2" s="450"/>
      <c r="M2" s="450"/>
      <c r="N2" s="451"/>
      <c r="O2" s="444" t="s">
        <v>56</v>
      </c>
      <c r="P2" s="441"/>
      <c r="Q2" s="441"/>
      <c r="R2" s="441"/>
      <c r="S2" s="442"/>
      <c r="T2" s="445" t="str">
        <f>IF(入力表!$E$12="","",入力表!$E$12)</f>
        <v/>
      </c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7"/>
      <c r="AL2" s="428" t="s">
        <v>71</v>
      </c>
      <c r="AM2" s="429"/>
      <c r="AN2" s="429"/>
      <c r="AO2" s="429"/>
      <c r="AP2" s="430"/>
      <c r="AQ2" s="190"/>
      <c r="AR2" s="458" t="str">
        <f>IF(入力表!$E$16="","",入力表!$E$16)</f>
        <v/>
      </c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21"/>
      <c r="BH2" s="191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9" ht="24" customHeight="1">
      <c r="A3" s="437" t="s">
        <v>64</v>
      </c>
      <c r="B3" s="438"/>
      <c r="C3" s="438"/>
      <c r="D3" s="438"/>
      <c r="E3" s="439"/>
      <c r="F3" s="188"/>
      <c r="G3" s="25" t="s">
        <v>74</v>
      </c>
      <c r="H3" s="448" t="s">
        <v>240</v>
      </c>
      <c r="I3" s="448"/>
      <c r="J3" s="446" t="str">
        <f>IF(入力表!$F$25="","",入力表!$F$25)</f>
        <v/>
      </c>
      <c r="K3" s="446"/>
      <c r="L3" s="25" t="s">
        <v>18</v>
      </c>
      <c r="M3" s="446" t="str">
        <f>IF(入力表!$H$25="","",入力表!$H$25)</f>
        <v/>
      </c>
      <c r="N3" s="446"/>
      <c r="O3" s="25" t="s">
        <v>189</v>
      </c>
      <c r="P3" s="446" t="str">
        <f>IF(入力表!$J$23="","",入力表!$J$23)</f>
        <v/>
      </c>
      <c r="Q3" s="446"/>
      <c r="R3" s="25" t="s">
        <v>19</v>
      </c>
      <c r="S3" s="189"/>
      <c r="T3" s="443" t="s">
        <v>67</v>
      </c>
      <c r="U3" s="438"/>
      <c r="V3" s="438"/>
      <c r="W3" s="438"/>
      <c r="X3" s="439"/>
      <c r="Y3" s="443" t="str">
        <f>IF(入力表!$G$14="","八代市","八代市"&amp;入力表!$G$14)&amp;"町"</f>
        <v>八代市町</v>
      </c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9"/>
      <c r="AL3" s="431"/>
      <c r="AM3" s="432"/>
      <c r="AN3" s="432"/>
      <c r="AO3" s="432"/>
      <c r="AP3" s="433"/>
      <c r="AQ3" s="192"/>
      <c r="AR3" s="459" t="str">
        <f>IF(入力表!$E$17="","",入力表!$E$17)</f>
        <v/>
      </c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23" t="s">
        <v>191</v>
      </c>
      <c r="BH3" s="19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9" ht="24" customHeight="1">
      <c r="A4" s="440"/>
      <c r="B4" s="441"/>
      <c r="C4" s="441"/>
      <c r="D4" s="441"/>
      <c r="E4" s="442"/>
      <c r="F4" s="188"/>
      <c r="G4" s="25" t="s">
        <v>188</v>
      </c>
      <c r="H4" s="448" t="s">
        <v>240</v>
      </c>
      <c r="I4" s="448"/>
      <c r="J4" s="446">
        <f>IF(入力表!$O$26="",入力表!$F$26,入力表!$O$26)</f>
        <v>0</v>
      </c>
      <c r="K4" s="446"/>
      <c r="L4" s="25" t="s">
        <v>18</v>
      </c>
      <c r="M4" s="446">
        <f>IF(入力表!$Q$26="",入力表!$H$26,入力表!$Q$26)</f>
        <v>0</v>
      </c>
      <c r="N4" s="446"/>
      <c r="O4" s="25" t="s">
        <v>189</v>
      </c>
      <c r="P4" s="446">
        <f>IF(入力表!$S$26="",入力表!$J$26,入力表!$S$26)</f>
        <v>0</v>
      </c>
      <c r="Q4" s="446"/>
      <c r="R4" s="25" t="s">
        <v>19</v>
      </c>
      <c r="S4" s="189"/>
      <c r="T4" s="444"/>
      <c r="U4" s="441"/>
      <c r="V4" s="441"/>
      <c r="W4" s="441"/>
      <c r="X4" s="442"/>
      <c r="Y4" s="444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2"/>
      <c r="AL4" s="434"/>
      <c r="AM4" s="435"/>
      <c r="AN4" s="435"/>
      <c r="AO4" s="435"/>
      <c r="AP4" s="436"/>
      <c r="AQ4" s="91"/>
      <c r="AR4" s="460" t="str">
        <f>IF(入力表!$E$19="","",入力表!$E$19)</f>
        <v/>
      </c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22"/>
      <c r="BH4" s="194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9" ht="24" customHeight="1">
      <c r="A5" s="437" t="s">
        <v>54</v>
      </c>
      <c r="B5" s="438"/>
      <c r="C5" s="438"/>
      <c r="D5" s="439"/>
      <c r="E5" s="443" t="s">
        <v>55</v>
      </c>
      <c r="F5" s="438"/>
      <c r="G5" s="438"/>
      <c r="H5" s="438"/>
      <c r="I5" s="438"/>
      <c r="J5" s="438"/>
      <c r="K5" s="439"/>
      <c r="L5" s="452" t="s">
        <v>109</v>
      </c>
      <c r="M5" s="453"/>
      <c r="N5" s="456" t="s">
        <v>75</v>
      </c>
      <c r="O5" s="4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5"/>
      <c r="BF5" s="25"/>
      <c r="BG5" s="25"/>
      <c r="BH5" s="26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79" ht="24" customHeight="1">
      <c r="A6" s="440"/>
      <c r="B6" s="441"/>
      <c r="C6" s="441"/>
      <c r="D6" s="442"/>
      <c r="E6" s="444"/>
      <c r="F6" s="441"/>
      <c r="G6" s="441"/>
      <c r="H6" s="441"/>
      <c r="I6" s="441"/>
      <c r="J6" s="441"/>
      <c r="K6" s="442"/>
      <c r="L6" s="454"/>
      <c r="M6" s="455"/>
      <c r="N6" s="456" t="s">
        <v>19</v>
      </c>
      <c r="O6" s="45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5"/>
      <c r="BF6" s="25"/>
      <c r="BG6" s="25"/>
      <c r="BH6" s="26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9" ht="24" customHeight="1">
      <c r="A7" s="27"/>
      <c r="B7" s="23"/>
      <c r="C7" s="23"/>
      <c r="D7" s="23"/>
      <c r="E7" s="28"/>
      <c r="F7" s="29"/>
      <c r="G7" s="29"/>
      <c r="H7" s="29"/>
      <c r="I7" s="29"/>
      <c r="J7" s="29"/>
      <c r="K7" s="30"/>
      <c r="L7" s="31"/>
      <c r="M7" s="32"/>
      <c r="N7" s="32"/>
      <c r="O7" s="33"/>
      <c r="P7" s="3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6"/>
      <c r="BG7" s="36"/>
      <c r="BH7" s="37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1:79" ht="24" customHeight="1">
      <c r="A8" s="27"/>
      <c r="B8" s="23"/>
      <c r="C8" s="23"/>
      <c r="D8" s="23"/>
      <c r="E8" s="38"/>
      <c r="F8" s="39"/>
      <c r="G8" s="39"/>
      <c r="H8" s="39"/>
      <c r="I8" s="39"/>
      <c r="J8" s="39"/>
      <c r="K8" s="40"/>
      <c r="L8" s="38"/>
      <c r="M8" s="39"/>
      <c r="N8" s="39"/>
      <c r="O8" s="40"/>
      <c r="P8" s="41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9" ht="24" customHeight="1">
      <c r="A9" s="27"/>
      <c r="B9" s="23"/>
      <c r="C9" s="23"/>
      <c r="D9" s="23"/>
      <c r="E9" s="38"/>
      <c r="F9" s="39"/>
      <c r="G9" s="39"/>
      <c r="H9" s="39"/>
      <c r="I9" s="39"/>
      <c r="J9" s="39"/>
      <c r="K9" s="40"/>
      <c r="L9" s="38"/>
      <c r="M9" s="39"/>
      <c r="N9" s="39"/>
      <c r="O9" s="40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9" ht="24" customHeight="1">
      <c r="A10" s="27"/>
      <c r="B10" s="23"/>
      <c r="C10" s="23"/>
      <c r="D10" s="23"/>
      <c r="E10" s="38"/>
      <c r="F10" s="39"/>
      <c r="G10" s="39"/>
      <c r="H10" s="39"/>
      <c r="I10" s="39"/>
      <c r="J10" s="39"/>
      <c r="K10" s="40"/>
      <c r="L10" s="38"/>
      <c r="M10" s="39"/>
      <c r="N10" s="39"/>
      <c r="O10" s="40"/>
      <c r="P10" s="41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9" ht="24" customHeight="1">
      <c r="A11" s="27"/>
      <c r="B11" s="23"/>
      <c r="C11" s="23"/>
      <c r="D11" s="23"/>
      <c r="E11" s="38"/>
      <c r="F11" s="39"/>
      <c r="G11" s="39"/>
      <c r="H11" s="39"/>
      <c r="I11" s="39"/>
      <c r="J11" s="39"/>
      <c r="K11" s="40"/>
      <c r="L11" s="38"/>
      <c r="M11" s="39"/>
      <c r="N11" s="39"/>
      <c r="O11" s="40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9" ht="24" customHeight="1">
      <c r="A12" s="27"/>
      <c r="B12" s="23"/>
      <c r="C12" s="23"/>
      <c r="D12" s="23"/>
      <c r="E12" s="38"/>
      <c r="F12" s="39"/>
      <c r="G12" s="39"/>
      <c r="H12" s="39"/>
      <c r="I12" s="39"/>
      <c r="J12" s="39"/>
      <c r="K12" s="40"/>
      <c r="L12" s="38"/>
      <c r="M12" s="39"/>
      <c r="N12" s="39"/>
      <c r="O12" s="40"/>
      <c r="P12" s="4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9" ht="24" customHeight="1">
      <c r="A13" s="27"/>
      <c r="B13" s="23"/>
      <c r="C13" s="23"/>
      <c r="D13" s="23"/>
      <c r="E13" s="38"/>
      <c r="F13" s="39"/>
      <c r="G13" s="39"/>
      <c r="H13" s="39"/>
      <c r="I13" s="39"/>
      <c r="J13" s="39"/>
      <c r="K13" s="40"/>
      <c r="L13" s="38"/>
      <c r="M13" s="39"/>
      <c r="N13" s="39"/>
      <c r="O13" s="40"/>
      <c r="P13" s="4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9" ht="24" customHeight="1">
      <c r="A14" s="27"/>
      <c r="B14" s="23"/>
      <c r="C14" s="23"/>
      <c r="D14" s="23"/>
      <c r="E14" s="38"/>
      <c r="F14" s="39"/>
      <c r="G14" s="39"/>
      <c r="H14" s="39"/>
      <c r="I14" s="39"/>
      <c r="J14" s="39"/>
      <c r="K14" s="40"/>
      <c r="L14" s="38"/>
      <c r="M14" s="39"/>
      <c r="N14" s="39"/>
      <c r="O14" s="40"/>
      <c r="P14" s="41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9" ht="24" customHeight="1">
      <c r="A15" s="27"/>
      <c r="B15" s="23"/>
      <c r="C15" s="23"/>
      <c r="D15" s="23"/>
      <c r="E15" s="38"/>
      <c r="F15" s="39"/>
      <c r="G15" s="39"/>
      <c r="H15" s="39"/>
      <c r="I15" s="39"/>
      <c r="J15" s="39"/>
      <c r="K15" s="40"/>
      <c r="L15" s="38"/>
      <c r="M15" s="39"/>
      <c r="N15" s="39"/>
      <c r="O15" s="40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9" ht="24" customHeight="1">
      <c r="A16" s="27"/>
      <c r="B16" s="23"/>
      <c r="C16" s="23"/>
      <c r="D16" s="23"/>
      <c r="E16" s="38"/>
      <c r="F16" s="39"/>
      <c r="G16" s="39"/>
      <c r="H16" s="39"/>
      <c r="I16" s="39"/>
      <c r="J16" s="39"/>
      <c r="K16" s="40"/>
      <c r="L16" s="38"/>
      <c r="M16" s="39"/>
      <c r="N16" s="39"/>
      <c r="O16" s="40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9" ht="24" customHeight="1">
      <c r="A17" s="27"/>
      <c r="B17" s="23"/>
      <c r="C17" s="23"/>
      <c r="D17" s="23"/>
      <c r="E17" s="38"/>
      <c r="F17" s="39"/>
      <c r="G17" s="39"/>
      <c r="H17" s="39"/>
      <c r="I17" s="39"/>
      <c r="J17" s="39"/>
      <c r="K17" s="40"/>
      <c r="L17" s="38"/>
      <c r="M17" s="39"/>
      <c r="N17" s="39"/>
      <c r="O17" s="40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9" ht="24" customHeight="1">
      <c r="A18" s="27"/>
      <c r="B18" s="23"/>
      <c r="C18" s="23"/>
      <c r="D18" s="23"/>
      <c r="E18" s="38"/>
      <c r="F18" s="39"/>
      <c r="G18" s="39"/>
      <c r="H18" s="39"/>
      <c r="I18" s="39"/>
      <c r="J18" s="39"/>
      <c r="K18" s="39"/>
      <c r="L18" s="38"/>
      <c r="M18" s="39"/>
      <c r="N18" s="39"/>
      <c r="O18" s="40"/>
      <c r="P18" s="4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9" ht="24" customHeight="1">
      <c r="A19" s="27"/>
      <c r="B19" s="23"/>
      <c r="C19" s="23"/>
      <c r="D19" s="23"/>
      <c r="E19" s="38"/>
      <c r="F19" s="39"/>
      <c r="G19" s="39"/>
      <c r="H19" s="39"/>
      <c r="I19" s="39"/>
      <c r="J19" s="39"/>
      <c r="K19" s="39"/>
      <c r="L19" s="38"/>
      <c r="M19" s="39"/>
      <c r="N19" s="39"/>
      <c r="O19" s="40"/>
      <c r="P19" s="44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9" ht="24" customHeight="1">
      <c r="A20" s="27"/>
      <c r="B20" s="23"/>
      <c r="C20" s="23"/>
      <c r="D20" s="23"/>
      <c r="E20" s="38"/>
      <c r="F20" s="39"/>
      <c r="G20" s="39"/>
      <c r="H20" s="39"/>
      <c r="I20" s="39"/>
      <c r="J20" s="39"/>
      <c r="K20" s="39"/>
      <c r="L20" s="38"/>
      <c r="M20" s="39"/>
      <c r="N20" s="39"/>
      <c r="O20" s="40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9" ht="24" customHeight="1">
      <c r="A21" s="27"/>
      <c r="B21" s="23"/>
      <c r="C21" s="23"/>
      <c r="D21" s="23"/>
      <c r="E21" s="45"/>
      <c r="F21" s="46"/>
      <c r="G21" s="46"/>
      <c r="H21" s="46"/>
      <c r="I21" s="46"/>
      <c r="J21" s="46"/>
      <c r="K21" s="46"/>
      <c r="L21" s="45"/>
      <c r="M21" s="46"/>
      <c r="N21" s="46"/>
      <c r="O21" s="47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51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9" ht="24" customHeight="1" thickBot="1">
      <c r="A22" s="52"/>
      <c r="B22" s="53"/>
      <c r="C22" s="53"/>
      <c r="D22" s="53"/>
      <c r="E22" s="54"/>
      <c r="F22" s="55"/>
      <c r="G22" s="55"/>
      <c r="H22" s="55"/>
      <c r="I22" s="55"/>
      <c r="J22" s="55"/>
      <c r="K22" s="55"/>
      <c r="L22" s="54"/>
      <c r="M22" s="55"/>
      <c r="N22" s="55"/>
      <c r="O22" s="56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9"/>
      <c r="BH22" s="60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ht="13.5" customHeight="1"/>
    <row r="24" spans="1:79" ht="13.5" customHeight="1"/>
    <row r="25" spans="1:79" ht="13.5" customHeight="1"/>
    <row r="26" spans="1:79" ht="13.5" customHeight="1"/>
    <row r="27" spans="1:79" ht="13.5" customHeight="1"/>
    <row r="28" spans="1:79" ht="13.5" customHeight="1"/>
    <row r="29" spans="1:79" ht="13.5" customHeight="1"/>
    <row r="30" spans="1:79" ht="13.5" customHeight="1"/>
    <row r="31" spans="1:79" ht="13.5" customHeight="1"/>
    <row r="32" spans="1:7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25">
    <mergeCell ref="N5:O5"/>
    <mergeCell ref="H4:I4"/>
    <mergeCell ref="J4:K4"/>
    <mergeCell ref="M4:N4"/>
    <mergeCell ref="AR2:BF2"/>
    <mergeCell ref="AR3:BF3"/>
    <mergeCell ref="AR4:BF4"/>
    <mergeCell ref="T3:X4"/>
    <mergeCell ref="Y3:AK4"/>
    <mergeCell ref="A1:BH1"/>
    <mergeCell ref="AL2:AP4"/>
    <mergeCell ref="A5:D6"/>
    <mergeCell ref="E5:K6"/>
    <mergeCell ref="T2:AK2"/>
    <mergeCell ref="A2:E2"/>
    <mergeCell ref="A3:E4"/>
    <mergeCell ref="O2:S2"/>
    <mergeCell ref="H3:I3"/>
    <mergeCell ref="J3:K3"/>
    <mergeCell ref="F2:N2"/>
    <mergeCell ref="M3:N3"/>
    <mergeCell ref="P3:Q3"/>
    <mergeCell ref="P4:Q4"/>
    <mergeCell ref="L5:M6"/>
    <mergeCell ref="N6:O6"/>
  </mergeCells>
  <phoneticPr fontId="2"/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99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42"/>
  <sheetViews>
    <sheetView showZeros="0" view="pageBreakPreview" zoomScale="85" zoomScaleNormal="70" zoomScaleSheetLayoutView="85" workbookViewId="0">
      <selection activeCell="J11" sqref="J11"/>
    </sheetView>
  </sheetViews>
  <sheetFormatPr defaultRowHeight="14.25"/>
  <cols>
    <col min="1" max="1" width="3.625" style="61" customWidth="1"/>
    <col min="2" max="2" width="5.125" style="61" bestFit="1" customWidth="1"/>
    <col min="3" max="3" width="16.625" style="61" customWidth="1"/>
    <col min="4" max="4" width="2.625" style="61" customWidth="1"/>
    <col min="5" max="5" width="3.625" style="61" customWidth="1"/>
    <col min="6" max="6" width="2.625" style="61" customWidth="1"/>
    <col min="7" max="7" width="5.125" style="61" bestFit="1" customWidth="1"/>
    <col min="8" max="8" width="5.625" style="61" customWidth="1"/>
    <col min="9" max="9" width="3.625" style="61" customWidth="1"/>
    <col min="10" max="10" width="5.625" style="61" customWidth="1"/>
    <col min="11" max="11" width="3.625" style="61" customWidth="1"/>
    <col min="12" max="12" width="5.625" style="61" customWidth="1"/>
    <col min="13" max="13" width="3.625" style="61" customWidth="1"/>
    <col min="14" max="14" width="5.625" style="61" customWidth="1"/>
    <col min="15" max="15" width="3.625" style="61" customWidth="1"/>
    <col min="16" max="16384" width="9" style="61"/>
  </cols>
  <sheetData>
    <row r="1" spans="2:15" ht="18" customHeight="1"/>
    <row r="2" spans="2:15" ht="24">
      <c r="C2" s="477" t="s">
        <v>72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2:15" ht="20.100000000000001" customHeight="1"/>
    <row r="4" spans="2:15" ht="20.100000000000001" customHeight="1"/>
    <row r="5" spans="2:15" ht="20.100000000000001" customHeight="1">
      <c r="B5" s="62" t="s">
        <v>73</v>
      </c>
      <c r="C5" s="61" t="s">
        <v>58</v>
      </c>
      <c r="E5" s="481" t="str">
        <f>IF(入力表!$E$12="","",入力表!$E$12)</f>
        <v/>
      </c>
      <c r="F5" s="481"/>
      <c r="G5" s="481"/>
      <c r="H5" s="481"/>
      <c r="I5" s="481"/>
      <c r="J5" s="481"/>
      <c r="K5" s="481"/>
      <c r="L5" s="481"/>
      <c r="M5" s="481"/>
      <c r="N5" s="481"/>
      <c r="O5" s="481"/>
    </row>
    <row r="6" spans="2:15" ht="20.100000000000001" customHeight="1">
      <c r="B6" s="62"/>
    </row>
    <row r="7" spans="2:15" ht="20.100000000000001" customHeight="1">
      <c r="E7" s="63" t="s">
        <v>74</v>
      </c>
      <c r="F7" s="63"/>
      <c r="G7" s="63" t="s">
        <v>240</v>
      </c>
      <c r="H7" s="63" t="str">
        <f>IF(入力表!$F$25="","",入力表!$F$25)</f>
        <v/>
      </c>
      <c r="I7" s="63" t="s">
        <v>18</v>
      </c>
      <c r="J7" s="63" t="str">
        <f>IF(入力表!$H$25="","",入力表!$H$25)</f>
        <v/>
      </c>
      <c r="K7" s="63" t="s">
        <v>75</v>
      </c>
      <c r="L7" s="63" t="str">
        <f>IF(入力表!$J$25="","",入力表!$J$25)</f>
        <v/>
      </c>
      <c r="M7" s="63" t="s">
        <v>19</v>
      </c>
      <c r="N7" s="63"/>
      <c r="O7" s="63"/>
    </row>
    <row r="8" spans="2:15" ht="20.100000000000001" customHeight="1">
      <c r="B8" s="62" t="s">
        <v>76</v>
      </c>
      <c r="C8" s="61" t="s">
        <v>59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20.100000000000001" customHeight="1">
      <c r="B9" s="62"/>
      <c r="E9" s="63" t="s">
        <v>77</v>
      </c>
      <c r="F9" s="63"/>
      <c r="G9" s="63" t="s">
        <v>240</v>
      </c>
      <c r="H9" s="63" t="str">
        <f>IF(入力表!$F$26="","",入力表!$F$26)</f>
        <v/>
      </c>
      <c r="I9" s="63" t="s">
        <v>18</v>
      </c>
      <c r="J9" s="63">
        <f>IF(入力表!$Q$26="",入力表!$H$26,入力表!$Q$26)</f>
        <v>0</v>
      </c>
      <c r="K9" s="63" t="s">
        <v>75</v>
      </c>
      <c r="L9" s="63">
        <f>IF(入力表!$S$26="",入力表!$J$26,入力表!$S$26)</f>
        <v>0</v>
      </c>
      <c r="M9" s="63" t="s">
        <v>19</v>
      </c>
      <c r="N9" s="63"/>
      <c r="O9" s="63"/>
    </row>
    <row r="10" spans="2:15" ht="20.100000000000001" customHeight="1"/>
    <row r="11" spans="2:15" ht="20.100000000000001" customHeight="1">
      <c r="B11" s="62" t="s">
        <v>78</v>
      </c>
      <c r="C11" s="61" t="s">
        <v>79</v>
      </c>
    </row>
    <row r="12" spans="2:15" ht="20.100000000000001" customHeight="1" thickBot="1">
      <c r="B12" s="62"/>
    </row>
    <row r="13" spans="2:15" ht="35.1" customHeight="1" thickBot="1">
      <c r="C13" s="64" t="s">
        <v>80</v>
      </c>
      <c r="D13" s="473" t="s">
        <v>81</v>
      </c>
      <c r="E13" s="474"/>
      <c r="F13" s="474"/>
      <c r="G13" s="474"/>
      <c r="H13" s="476"/>
      <c r="I13" s="473" t="s">
        <v>82</v>
      </c>
      <c r="J13" s="474"/>
      <c r="K13" s="474"/>
      <c r="L13" s="474"/>
      <c r="M13" s="474"/>
      <c r="N13" s="474"/>
      <c r="O13" s="475"/>
    </row>
    <row r="14" spans="2:15" ht="35.1" customHeight="1" thickTop="1">
      <c r="C14" s="65" t="s">
        <v>83</v>
      </c>
      <c r="D14" s="478"/>
      <c r="E14" s="479"/>
      <c r="F14" s="479"/>
      <c r="G14" s="479"/>
      <c r="H14" s="482"/>
      <c r="I14" s="478"/>
      <c r="J14" s="479"/>
      <c r="K14" s="479"/>
      <c r="L14" s="479"/>
      <c r="M14" s="479"/>
      <c r="N14" s="479"/>
      <c r="O14" s="480"/>
    </row>
    <row r="15" spans="2:15" ht="35.1" customHeight="1">
      <c r="C15" s="66" t="s">
        <v>84</v>
      </c>
      <c r="D15" s="461"/>
      <c r="E15" s="462"/>
      <c r="F15" s="462"/>
      <c r="G15" s="462"/>
      <c r="H15" s="470"/>
      <c r="I15" s="461"/>
      <c r="J15" s="462"/>
      <c r="K15" s="462"/>
      <c r="L15" s="462"/>
      <c r="M15" s="462"/>
      <c r="N15" s="462"/>
      <c r="O15" s="463"/>
    </row>
    <row r="16" spans="2:15" ht="35.1" customHeight="1">
      <c r="C16" s="66" t="s">
        <v>85</v>
      </c>
      <c r="D16" s="461"/>
      <c r="E16" s="462"/>
      <c r="F16" s="462"/>
      <c r="G16" s="462"/>
      <c r="H16" s="470"/>
      <c r="I16" s="461"/>
      <c r="J16" s="462"/>
      <c r="K16" s="462"/>
      <c r="L16" s="462"/>
      <c r="M16" s="462"/>
      <c r="N16" s="462"/>
      <c r="O16" s="463"/>
    </row>
    <row r="17" spans="2:16" ht="35.1" customHeight="1">
      <c r="C17" s="66" t="s">
        <v>86</v>
      </c>
      <c r="D17" s="461"/>
      <c r="E17" s="462"/>
      <c r="F17" s="462"/>
      <c r="G17" s="462"/>
      <c r="H17" s="470"/>
      <c r="I17" s="461"/>
      <c r="J17" s="462"/>
      <c r="K17" s="462"/>
      <c r="L17" s="462"/>
      <c r="M17" s="462"/>
      <c r="N17" s="462"/>
      <c r="O17" s="463"/>
    </row>
    <row r="18" spans="2:16" ht="35.1" customHeight="1">
      <c r="C18" s="66" t="s">
        <v>87</v>
      </c>
      <c r="D18" s="461"/>
      <c r="E18" s="462"/>
      <c r="F18" s="462"/>
      <c r="G18" s="462"/>
      <c r="H18" s="470"/>
      <c r="I18" s="461"/>
      <c r="J18" s="462"/>
      <c r="K18" s="462"/>
      <c r="L18" s="462"/>
      <c r="M18" s="462"/>
      <c r="N18" s="462"/>
      <c r="O18" s="463"/>
    </row>
    <row r="19" spans="2:16" ht="35.1" customHeight="1">
      <c r="B19" s="236"/>
      <c r="C19" s="66" t="s">
        <v>88</v>
      </c>
      <c r="D19" s="461"/>
      <c r="E19" s="462"/>
      <c r="F19" s="462"/>
      <c r="G19" s="462"/>
      <c r="H19" s="470"/>
      <c r="I19" s="461"/>
      <c r="J19" s="462"/>
      <c r="K19" s="462"/>
      <c r="L19" s="462"/>
      <c r="M19" s="462"/>
      <c r="N19" s="462"/>
      <c r="O19" s="463"/>
    </row>
    <row r="20" spans="2:16" ht="35.1" customHeight="1">
      <c r="B20" s="236"/>
      <c r="C20" s="66" t="s">
        <v>89</v>
      </c>
      <c r="D20" s="461"/>
      <c r="E20" s="462"/>
      <c r="F20" s="462"/>
      <c r="G20" s="462"/>
      <c r="H20" s="470"/>
      <c r="I20" s="461"/>
      <c r="J20" s="462"/>
      <c r="K20" s="462"/>
      <c r="L20" s="462"/>
      <c r="M20" s="462"/>
      <c r="N20" s="462"/>
      <c r="O20" s="463"/>
    </row>
    <row r="21" spans="2:16" ht="35.1" customHeight="1" thickBot="1">
      <c r="B21" s="236"/>
      <c r="C21" s="67" t="s">
        <v>90</v>
      </c>
      <c r="D21" s="464"/>
      <c r="E21" s="465"/>
      <c r="F21" s="465"/>
      <c r="G21" s="465"/>
      <c r="H21" s="471"/>
      <c r="I21" s="464"/>
      <c r="J21" s="465"/>
      <c r="K21" s="465"/>
      <c r="L21" s="465"/>
      <c r="M21" s="465"/>
      <c r="N21" s="465"/>
      <c r="O21" s="466"/>
    </row>
    <row r="22" spans="2:16" ht="27.95" customHeight="1">
      <c r="B22" s="61" t="s">
        <v>91</v>
      </c>
    </row>
    <row r="23" spans="2:16" ht="27.95" customHeight="1">
      <c r="H23" s="468" t="s">
        <v>240</v>
      </c>
      <c r="I23" s="468"/>
      <c r="J23" s="63" t="str">
        <f>IF(入力表!$F$29="","",入力表!$F$29)</f>
        <v/>
      </c>
      <c r="K23" s="63" t="s">
        <v>18</v>
      </c>
      <c r="L23" s="63" t="str">
        <f>IF(入力表!$H$29="","",入力表!$H$29)</f>
        <v/>
      </c>
      <c r="M23" s="63" t="s">
        <v>75</v>
      </c>
      <c r="N23" s="63" t="str">
        <f>IF(入力表!$J$29="","",入力表!$J$29)</f>
        <v/>
      </c>
      <c r="O23" s="63" t="s">
        <v>19</v>
      </c>
    </row>
    <row r="24" spans="2:16" ht="27.95" customHeight="1">
      <c r="I24" s="68"/>
      <c r="K24" s="63"/>
      <c r="M24" s="63"/>
      <c r="O24" s="63"/>
    </row>
    <row r="25" spans="2:16" ht="27.95" customHeight="1">
      <c r="C25" s="69" t="s">
        <v>234</v>
      </c>
    </row>
    <row r="26" spans="2:16" ht="27.95" customHeight="1"/>
    <row r="27" spans="2:16" ht="27.95" customHeight="1">
      <c r="C27" s="467" t="s">
        <v>92</v>
      </c>
      <c r="D27" s="467"/>
      <c r="E27" s="467"/>
      <c r="G27" s="469" t="s">
        <v>194</v>
      </c>
      <c r="H27" s="469"/>
      <c r="I27" s="469"/>
      <c r="J27" s="472" t="str">
        <f>IF(入力表!$E$16="","",入力表!$E$16)</f>
        <v/>
      </c>
      <c r="K27" s="472"/>
      <c r="L27" s="472"/>
      <c r="M27" s="472"/>
      <c r="N27" s="472"/>
      <c r="O27" s="472"/>
      <c r="P27" s="195"/>
    </row>
    <row r="28" spans="2:16" ht="27.95" customHeight="1">
      <c r="C28" s="467"/>
      <c r="D28" s="467"/>
      <c r="E28" s="467"/>
      <c r="G28" s="469" t="s">
        <v>193</v>
      </c>
      <c r="H28" s="469"/>
      <c r="I28" s="469"/>
      <c r="J28" s="472" t="str">
        <f>IF(入力表!$E$17="","",入力表!$E$17)</f>
        <v/>
      </c>
      <c r="K28" s="472"/>
      <c r="L28" s="472"/>
      <c r="M28" s="472"/>
      <c r="N28" s="472"/>
      <c r="O28" s="472"/>
      <c r="P28" s="195" t="s">
        <v>213</v>
      </c>
    </row>
    <row r="29" spans="2:16" ht="27.95" customHeight="1">
      <c r="C29" s="467"/>
      <c r="D29" s="467"/>
      <c r="E29" s="467"/>
      <c r="G29" s="469" t="s">
        <v>195</v>
      </c>
      <c r="H29" s="469"/>
      <c r="I29" s="469"/>
      <c r="J29" s="472" t="str">
        <f>IF(入力表!$E$19="","",入力表!$E$19)</f>
        <v/>
      </c>
      <c r="K29" s="472"/>
      <c r="L29" s="472"/>
      <c r="M29" s="472"/>
      <c r="N29" s="472"/>
      <c r="O29" s="472"/>
      <c r="P29" s="195"/>
    </row>
    <row r="30" spans="2:16" ht="27.95" customHeight="1"/>
    <row r="31" spans="2:16" ht="27.95" customHeight="1"/>
    <row r="32" spans="2:16" ht="27.95" customHeight="1"/>
    <row r="33" ht="27.95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28">
    <mergeCell ref="I18:O18"/>
    <mergeCell ref="I13:O13"/>
    <mergeCell ref="D13:H13"/>
    <mergeCell ref="C2:O2"/>
    <mergeCell ref="I14:O14"/>
    <mergeCell ref="I15:O15"/>
    <mergeCell ref="I16:O16"/>
    <mergeCell ref="I17:O17"/>
    <mergeCell ref="E5:O5"/>
    <mergeCell ref="D14:H14"/>
    <mergeCell ref="D15:H15"/>
    <mergeCell ref="D16:H16"/>
    <mergeCell ref="D17:H17"/>
    <mergeCell ref="D18:H18"/>
    <mergeCell ref="I20:O20"/>
    <mergeCell ref="I21:O21"/>
    <mergeCell ref="I19:O19"/>
    <mergeCell ref="C27:E29"/>
    <mergeCell ref="H23:I23"/>
    <mergeCell ref="G28:I28"/>
    <mergeCell ref="D19:H19"/>
    <mergeCell ref="D20:H20"/>
    <mergeCell ref="D21:H21"/>
    <mergeCell ref="G27:I27"/>
    <mergeCell ref="G29:I29"/>
    <mergeCell ref="J27:O27"/>
    <mergeCell ref="J28:O28"/>
    <mergeCell ref="J29:O2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blackAndWhite="1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B339-AE3B-41B7-9C09-5A8772C6E6FC}">
  <dimension ref="B1:AA42"/>
  <sheetViews>
    <sheetView showZeros="0" view="pageBreakPreview" zoomScale="85" zoomScaleNormal="70" zoomScaleSheetLayoutView="85" workbookViewId="0">
      <selection activeCell="T13" sqref="T13"/>
    </sheetView>
  </sheetViews>
  <sheetFormatPr defaultColWidth="9" defaultRowHeight="14.25"/>
  <cols>
    <col min="1" max="1" width="1.625" style="300" customWidth="1"/>
    <col min="2" max="5" width="4.875" style="300" customWidth="1"/>
    <col min="6" max="8" width="2.625" style="300" customWidth="1"/>
    <col min="9" max="22" width="4.875" style="300" customWidth="1"/>
    <col min="23" max="23" width="1.625" style="300" customWidth="1"/>
    <col min="24" max="27" width="4.875" style="300" customWidth="1"/>
    <col min="28" max="28" width="1.625" style="300" customWidth="1"/>
    <col min="29" max="16384" width="9" style="300"/>
  </cols>
  <sheetData>
    <row r="1" spans="2:27" ht="9.75" customHeight="1"/>
    <row r="2" spans="2:27" ht="15.7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2:27" ht="15.75" customHeight="1">
      <c r="B3" s="483" t="s">
        <v>93</v>
      </c>
      <c r="C3" s="484"/>
      <c r="D3" s="484"/>
      <c r="E3" s="484"/>
      <c r="V3" s="73"/>
    </row>
    <row r="4" spans="2:27" ht="15.75" customHeight="1">
      <c r="B4" s="74"/>
      <c r="O4" s="301"/>
      <c r="P4" s="301" t="s">
        <v>240</v>
      </c>
      <c r="Q4" s="302"/>
      <c r="R4" s="301" t="s">
        <v>18</v>
      </c>
      <c r="S4" s="302"/>
      <c r="T4" s="301" t="s">
        <v>189</v>
      </c>
      <c r="U4" s="302"/>
      <c r="V4" s="303" t="s">
        <v>19</v>
      </c>
      <c r="W4" s="301"/>
      <c r="Y4" s="301"/>
      <c r="AA4" s="301"/>
    </row>
    <row r="5" spans="2:27" ht="15.75" customHeight="1">
      <c r="B5" s="74"/>
      <c r="V5" s="73"/>
      <c r="AA5" s="304"/>
    </row>
    <row r="6" spans="2:27" ht="15.75" customHeight="1">
      <c r="B6" s="74"/>
      <c r="V6" s="73"/>
    </row>
    <row r="7" spans="2:27" ht="15.75" customHeight="1">
      <c r="B7" s="74"/>
      <c r="J7" s="305"/>
      <c r="K7" s="305"/>
      <c r="L7" s="305"/>
      <c r="M7" s="305"/>
      <c r="N7" s="485" t="s">
        <v>305</v>
      </c>
      <c r="O7" s="485"/>
      <c r="P7" s="485"/>
      <c r="Q7" s="486" t="str">
        <f>IF(入力表!$E$16="","",入力表!$E$16)</f>
        <v/>
      </c>
      <c r="R7" s="486"/>
      <c r="S7" s="486"/>
      <c r="T7" s="486"/>
      <c r="U7" s="486"/>
      <c r="V7" s="487"/>
    </row>
    <row r="8" spans="2:27" ht="15.75" customHeight="1">
      <c r="B8" s="74"/>
      <c r="J8" s="305"/>
      <c r="K8" s="305"/>
      <c r="L8" s="305"/>
      <c r="M8" s="305"/>
      <c r="N8" s="488" t="s">
        <v>304</v>
      </c>
      <c r="O8" s="488"/>
      <c r="P8" s="488"/>
      <c r="Q8" s="486" t="str">
        <f>IF(入力表!$E$17="","",入力表!$E$17)</f>
        <v/>
      </c>
      <c r="R8" s="486"/>
      <c r="S8" s="486"/>
      <c r="T8" s="486"/>
      <c r="U8" s="486"/>
      <c r="V8" s="487"/>
    </row>
    <row r="9" spans="2:27" ht="15.75" customHeight="1">
      <c r="B9" s="74"/>
      <c r="J9" s="306"/>
      <c r="K9" s="306"/>
      <c r="L9" s="306"/>
      <c r="M9" s="306"/>
      <c r="N9" s="488" t="s">
        <v>306</v>
      </c>
      <c r="O9" s="488"/>
      <c r="P9" s="488"/>
      <c r="Q9" s="486" t="str">
        <f>IF(入力表!$E$19="","",入力表!$E$19)</f>
        <v/>
      </c>
      <c r="R9" s="486"/>
      <c r="S9" s="486"/>
      <c r="T9" s="486"/>
      <c r="U9" s="486"/>
      <c r="V9" s="487"/>
    </row>
    <row r="10" spans="2:27" ht="15.75" customHeight="1">
      <c r="B10" s="74"/>
      <c r="J10" s="305"/>
      <c r="K10" s="305"/>
      <c r="L10" s="305"/>
      <c r="M10" s="305"/>
      <c r="N10" s="305"/>
      <c r="O10" s="305"/>
      <c r="P10" s="305" t="s">
        <v>94</v>
      </c>
      <c r="Q10" s="302"/>
      <c r="R10" s="302"/>
      <c r="S10" s="302"/>
      <c r="T10" s="302"/>
      <c r="V10" s="73"/>
    </row>
    <row r="11" spans="2:27" ht="15.75" customHeight="1">
      <c r="B11" s="74"/>
      <c r="V11" s="73"/>
    </row>
    <row r="12" spans="2:27" ht="15.75" customHeight="1">
      <c r="B12" s="74" t="s">
        <v>235</v>
      </c>
      <c r="E12" s="307"/>
      <c r="V12" s="73"/>
    </row>
    <row r="13" spans="2:27" ht="15.75" customHeight="1" thickBot="1"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9"/>
    </row>
    <row r="14" spans="2:27" ht="15.75" customHeight="1">
      <c r="B14" s="501" t="s">
        <v>56</v>
      </c>
      <c r="C14" s="502"/>
      <c r="D14" s="502"/>
      <c r="E14" s="502"/>
      <c r="F14" s="503" t="str">
        <f>IF(入力表!$E$12="","",入力表!$E$12)</f>
        <v/>
      </c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293"/>
      <c r="V14" s="294"/>
      <c r="W14" s="308"/>
      <c r="X14" s="308"/>
      <c r="Y14" s="308"/>
      <c r="Z14" s="308"/>
      <c r="AA14" s="308"/>
    </row>
    <row r="15" spans="2:27" ht="20.100000000000001" customHeight="1">
      <c r="B15" s="299" t="s">
        <v>9</v>
      </c>
      <c r="C15" s="505" t="s">
        <v>95</v>
      </c>
      <c r="D15" s="505"/>
      <c r="E15" s="505"/>
      <c r="F15" s="496" t="s">
        <v>240</v>
      </c>
      <c r="G15" s="497"/>
      <c r="H15" s="280" t="str">
        <f>IF(入力表!$F$26="","",入力表!$F$26)</f>
        <v/>
      </c>
      <c r="I15" s="298" t="s">
        <v>18</v>
      </c>
      <c r="J15" s="196">
        <f>IF(入力表!$Q$26="",入力表!$H$26,入力表!$Q$26)</f>
        <v>0</v>
      </c>
      <c r="K15" s="298" t="s">
        <v>163</v>
      </c>
      <c r="L15" s="298">
        <f>IF(入力表!$S$26="",入力表!$J$26,入力表!$S$26)</f>
        <v>0</v>
      </c>
      <c r="M15" s="196" t="s">
        <v>222</v>
      </c>
      <c r="N15" s="196"/>
      <c r="O15" s="196"/>
      <c r="P15" s="196"/>
      <c r="Q15" s="196"/>
      <c r="R15" s="196"/>
      <c r="S15" s="196"/>
      <c r="T15" s="196"/>
      <c r="U15" s="196"/>
      <c r="V15" s="197"/>
      <c r="W15" s="308"/>
      <c r="X15" s="308"/>
      <c r="Y15" s="308"/>
      <c r="Z15" s="308"/>
      <c r="AA15" s="308"/>
    </row>
    <row r="16" spans="2:27" ht="15.75" customHeight="1">
      <c r="B16" s="506" t="s">
        <v>14</v>
      </c>
      <c r="C16" s="508" t="s">
        <v>316</v>
      </c>
      <c r="D16" s="508"/>
      <c r="E16" s="509"/>
      <c r="F16" s="512" t="s">
        <v>96</v>
      </c>
      <c r="G16" s="513"/>
      <c r="H16" s="514"/>
      <c r="I16" s="515"/>
      <c r="J16" s="515"/>
      <c r="K16" s="515"/>
      <c r="L16" s="515"/>
      <c r="M16" s="515"/>
      <c r="N16" s="515"/>
      <c r="O16" s="515"/>
      <c r="P16" s="515"/>
      <c r="Q16" s="516"/>
      <c r="R16" s="517" t="s">
        <v>15</v>
      </c>
      <c r="S16" s="518"/>
      <c r="T16" s="521"/>
      <c r="U16" s="521"/>
      <c r="V16" s="489" t="s">
        <v>16</v>
      </c>
    </row>
    <row r="17" spans="2:27" ht="20.100000000000001" customHeight="1">
      <c r="B17" s="507"/>
      <c r="C17" s="510"/>
      <c r="D17" s="510"/>
      <c r="E17" s="511"/>
      <c r="F17" s="491" t="s">
        <v>295</v>
      </c>
      <c r="G17" s="492"/>
      <c r="H17" s="493"/>
      <c r="I17" s="494"/>
      <c r="J17" s="494"/>
      <c r="K17" s="494"/>
      <c r="L17" s="494"/>
      <c r="M17" s="494"/>
      <c r="N17" s="494"/>
      <c r="O17" s="494"/>
      <c r="P17" s="494"/>
      <c r="Q17" s="495"/>
      <c r="R17" s="519"/>
      <c r="S17" s="520"/>
      <c r="T17" s="522"/>
      <c r="U17" s="522"/>
      <c r="V17" s="490"/>
    </row>
    <row r="18" spans="2:27" ht="20.100000000000001" customHeight="1">
      <c r="B18" s="507"/>
      <c r="C18" s="510"/>
      <c r="D18" s="510"/>
      <c r="E18" s="511"/>
      <c r="F18" s="496" t="s">
        <v>296</v>
      </c>
      <c r="G18" s="497"/>
      <c r="H18" s="498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500"/>
      <c r="W18" s="308"/>
      <c r="X18" s="309"/>
      <c r="Y18" s="309"/>
      <c r="Z18" s="309"/>
      <c r="AA18" s="309"/>
    </row>
    <row r="19" spans="2:27" ht="20.100000000000001" customHeight="1">
      <c r="B19" s="507"/>
      <c r="C19" s="510"/>
      <c r="D19" s="510"/>
      <c r="E19" s="511"/>
      <c r="F19" s="496" t="s">
        <v>297</v>
      </c>
      <c r="G19" s="497"/>
      <c r="H19" s="498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500"/>
      <c r="W19" s="308"/>
      <c r="X19" s="309"/>
      <c r="Y19" s="309"/>
      <c r="Z19" s="309"/>
      <c r="AA19" s="309"/>
    </row>
    <row r="20" spans="2:27" ht="20.100000000000001" customHeight="1">
      <c r="B20" s="507"/>
      <c r="C20" s="510"/>
      <c r="D20" s="510"/>
      <c r="E20" s="511"/>
      <c r="F20" s="496" t="s">
        <v>298</v>
      </c>
      <c r="G20" s="497"/>
      <c r="H20" s="498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500"/>
      <c r="W20" s="308"/>
      <c r="X20" s="309"/>
      <c r="Y20" s="309"/>
      <c r="Z20" s="309"/>
      <c r="AA20" s="309"/>
    </row>
    <row r="21" spans="2:27" ht="20.100000000000001" customHeight="1">
      <c r="B21" s="507"/>
      <c r="C21" s="510"/>
      <c r="D21" s="510"/>
      <c r="E21" s="511"/>
      <c r="F21" s="523" t="s">
        <v>317</v>
      </c>
      <c r="G21" s="524"/>
      <c r="H21" s="524"/>
      <c r="I21" s="527" t="s">
        <v>62</v>
      </c>
      <c r="J21" s="528"/>
      <c r="K21" s="528"/>
      <c r="L21" s="528"/>
      <c r="M21" s="528"/>
      <c r="N21" s="528"/>
      <c r="O21" s="528"/>
      <c r="P21" s="527" t="s">
        <v>299</v>
      </c>
      <c r="Q21" s="528"/>
      <c r="R21" s="529"/>
      <c r="S21" s="528" t="s">
        <v>61</v>
      </c>
      <c r="T21" s="528"/>
      <c r="U21" s="528"/>
      <c r="V21" s="530"/>
      <c r="W21" s="310"/>
      <c r="X21" s="310"/>
      <c r="Y21" s="310"/>
      <c r="Z21" s="310"/>
      <c r="AA21" s="310"/>
    </row>
    <row r="22" spans="2:27" ht="20.100000000000001" customHeight="1">
      <c r="B22" s="507"/>
      <c r="C22" s="510"/>
      <c r="D22" s="510"/>
      <c r="E22" s="511"/>
      <c r="F22" s="525"/>
      <c r="G22" s="526"/>
      <c r="H22" s="526"/>
      <c r="I22" s="531"/>
      <c r="J22" s="532"/>
      <c r="K22" s="532"/>
      <c r="L22" s="532"/>
      <c r="M22" s="532"/>
      <c r="N22" s="532"/>
      <c r="O22" s="533"/>
      <c r="P22" s="534"/>
      <c r="Q22" s="534"/>
      <c r="R22" s="534"/>
      <c r="S22" s="531"/>
      <c r="T22" s="532"/>
      <c r="U22" s="532"/>
      <c r="V22" s="535"/>
      <c r="W22" s="310"/>
      <c r="X22" s="311"/>
      <c r="Y22" s="311"/>
      <c r="Z22" s="311"/>
      <c r="AA22" s="311"/>
    </row>
    <row r="23" spans="2:27" ht="20.100000000000001" customHeight="1">
      <c r="B23" s="507"/>
      <c r="C23" s="510"/>
      <c r="D23" s="510"/>
      <c r="E23" s="511"/>
      <c r="F23" s="525"/>
      <c r="G23" s="526"/>
      <c r="H23" s="526"/>
      <c r="I23" s="536"/>
      <c r="J23" s="534"/>
      <c r="K23" s="534"/>
      <c r="L23" s="534"/>
      <c r="M23" s="534"/>
      <c r="N23" s="534"/>
      <c r="O23" s="537"/>
      <c r="P23" s="534"/>
      <c r="Q23" s="534"/>
      <c r="R23" s="534"/>
      <c r="S23" s="536"/>
      <c r="T23" s="534"/>
      <c r="U23" s="534"/>
      <c r="V23" s="538"/>
      <c r="W23" s="310"/>
      <c r="X23" s="311"/>
      <c r="Y23" s="311"/>
      <c r="Z23" s="311"/>
      <c r="AA23" s="311"/>
    </row>
    <row r="24" spans="2:27" ht="20.100000000000001" customHeight="1">
      <c r="B24" s="507"/>
      <c r="C24" s="510"/>
      <c r="D24" s="510"/>
      <c r="E24" s="511"/>
      <c r="F24" s="525"/>
      <c r="G24" s="526"/>
      <c r="H24" s="526"/>
      <c r="I24" s="536"/>
      <c r="J24" s="534"/>
      <c r="K24" s="534"/>
      <c r="L24" s="534"/>
      <c r="M24" s="534"/>
      <c r="N24" s="534"/>
      <c r="O24" s="537"/>
      <c r="P24" s="534"/>
      <c r="Q24" s="534"/>
      <c r="R24" s="534"/>
      <c r="S24" s="536"/>
      <c r="T24" s="534"/>
      <c r="U24" s="534"/>
      <c r="V24" s="538"/>
      <c r="W24" s="310"/>
      <c r="X24" s="311"/>
      <c r="Y24" s="311"/>
      <c r="Z24" s="311"/>
      <c r="AA24" s="311"/>
    </row>
    <row r="25" spans="2:27" ht="20.100000000000001" customHeight="1">
      <c r="B25" s="506" t="s">
        <v>78</v>
      </c>
      <c r="C25" s="540" t="s">
        <v>311</v>
      </c>
      <c r="D25" s="540"/>
      <c r="E25" s="541"/>
      <c r="F25" s="496" t="s">
        <v>309</v>
      </c>
      <c r="G25" s="497"/>
      <c r="H25" s="497"/>
      <c r="I25" s="497"/>
      <c r="J25" s="497"/>
      <c r="K25" s="497"/>
      <c r="L25" s="498"/>
      <c r="M25" s="497" t="s">
        <v>310</v>
      </c>
      <c r="N25" s="497"/>
      <c r="O25" s="544" t="s">
        <v>308</v>
      </c>
      <c r="P25" s="544"/>
      <c r="Q25" s="544"/>
      <c r="R25" s="544"/>
      <c r="S25" s="544"/>
      <c r="T25" s="544"/>
      <c r="U25" s="498" t="s">
        <v>253</v>
      </c>
      <c r="V25" s="545"/>
      <c r="W25" s="308"/>
      <c r="X25" s="308"/>
      <c r="Y25" s="308"/>
      <c r="Z25" s="308"/>
      <c r="AA25" s="308"/>
    </row>
    <row r="26" spans="2:27" ht="20.100000000000001" customHeight="1">
      <c r="B26" s="539"/>
      <c r="C26" s="542"/>
      <c r="D26" s="542"/>
      <c r="E26" s="543"/>
      <c r="F26" s="546"/>
      <c r="G26" s="547"/>
      <c r="H26" s="547"/>
      <c r="I26" s="547"/>
      <c r="J26" s="547"/>
      <c r="K26" s="547"/>
      <c r="L26" s="548"/>
      <c r="M26" s="521"/>
      <c r="N26" s="521"/>
      <c r="O26" s="549"/>
      <c r="P26" s="521"/>
      <c r="Q26" s="521"/>
      <c r="R26" s="521"/>
      <c r="S26" s="521"/>
      <c r="T26" s="550"/>
      <c r="U26" s="547"/>
      <c r="V26" s="551"/>
      <c r="W26" s="308"/>
      <c r="X26" s="308"/>
      <c r="Y26" s="308"/>
      <c r="Z26" s="308"/>
      <c r="AA26" s="308"/>
    </row>
    <row r="27" spans="2:27" ht="20.100000000000001" customHeight="1">
      <c r="B27" s="539"/>
      <c r="C27" s="542"/>
      <c r="D27" s="542"/>
      <c r="E27" s="543"/>
      <c r="F27" s="552"/>
      <c r="G27" s="553"/>
      <c r="H27" s="553"/>
      <c r="I27" s="553"/>
      <c r="J27" s="553"/>
      <c r="K27" s="553"/>
      <c r="L27" s="554"/>
      <c r="M27" s="555"/>
      <c r="N27" s="555"/>
      <c r="O27" s="556"/>
      <c r="P27" s="555"/>
      <c r="Q27" s="555"/>
      <c r="R27" s="555"/>
      <c r="S27" s="555"/>
      <c r="T27" s="557"/>
      <c r="U27" s="553"/>
      <c r="V27" s="558"/>
      <c r="W27" s="308"/>
      <c r="X27" s="308"/>
      <c r="Y27" s="308"/>
      <c r="Z27" s="308"/>
      <c r="AA27" s="308"/>
    </row>
    <row r="28" spans="2:27" ht="20.100000000000001" customHeight="1">
      <c r="B28" s="539"/>
      <c r="C28" s="559" t="s">
        <v>307</v>
      </c>
      <c r="D28" s="559"/>
      <c r="E28" s="560"/>
      <c r="F28" s="561"/>
      <c r="G28" s="562"/>
      <c r="H28" s="562"/>
      <c r="I28" s="562"/>
      <c r="J28" s="562"/>
      <c r="K28" s="562"/>
      <c r="L28" s="563"/>
      <c r="M28" s="522"/>
      <c r="N28" s="522"/>
      <c r="O28" s="564"/>
      <c r="P28" s="522"/>
      <c r="Q28" s="522"/>
      <c r="R28" s="522"/>
      <c r="S28" s="522"/>
      <c r="T28" s="565"/>
      <c r="U28" s="562"/>
      <c r="V28" s="566"/>
      <c r="W28" s="308"/>
      <c r="X28" s="308"/>
      <c r="Y28" s="308"/>
      <c r="Z28" s="308"/>
      <c r="AA28" s="308"/>
    </row>
    <row r="29" spans="2:27" ht="20.100000000000001" customHeight="1">
      <c r="B29" s="506" t="s">
        <v>97</v>
      </c>
      <c r="C29" s="508" t="s">
        <v>68</v>
      </c>
      <c r="D29" s="508"/>
      <c r="E29" s="508"/>
      <c r="F29" s="567" t="s">
        <v>295</v>
      </c>
      <c r="G29" s="567"/>
      <c r="H29" s="567"/>
      <c r="I29" s="567"/>
      <c r="J29" s="567" t="s">
        <v>63</v>
      </c>
      <c r="K29" s="567"/>
      <c r="L29" s="529" t="s">
        <v>17</v>
      </c>
      <c r="M29" s="567"/>
      <c r="N29" s="527"/>
      <c r="O29" s="568" t="s">
        <v>295</v>
      </c>
      <c r="P29" s="567"/>
      <c r="Q29" s="567"/>
      <c r="R29" s="567" t="s">
        <v>63</v>
      </c>
      <c r="S29" s="567"/>
      <c r="T29" s="529" t="s">
        <v>17</v>
      </c>
      <c r="U29" s="567"/>
      <c r="V29" s="569"/>
      <c r="W29" s="310"/>
      <c r="X29" s="310"/>
      <c r="Y29" s="310"/>
      <c r="Z29" s="310"/>
      <c r="AA29" s="310"/>
    </row>
    <row r="30" spans="2:27" ht="20.100000000000001" customHeight="1">
      <c r="B30" s="539"/>
      <c r="C30" s="510"/>
      <c r="D30" s="510"/>
      <c r="E30" s="510"/>
      <c r="F30" s="570"/>
      <c r="G30" s="571"/>
      <c r="H30" s="571"/>
      <c r="I30" s="572"/>
      <c r="J30" s="570"/>
      <c r="K30" s="572"/>
      <c r="L30" s="571"/>
      <c r="M30" s="571"/>
      <c r="N30" s="571"/>
      <c r="O30" s="573"/>
      <c r="P30" s="571"/>
      <c r="Q30" s="572"/>
      <c r="R30" s="570"/>
      <c r="S30" s="572"/>
      <c r="T30" s="570"/>
      <c r="U30" s="571"/>
      <c r="V30" s="574"/>
      <c r="W30" s="310"/>
      <c r="X30" s="311"/>
      <c r="Y30" s="311"/>
      <c r="Z30" s="311"/>
      <c r="AA30" s="311"/>
    </row>
    <row r="31" spans="2:27" ht="20.100000000000001" customHeight="1">
      <c r="B31" s="539"/>
      <c r="C31" s="510"/>
      <c r="D31" s="510"/>
      <c r="E31" s="510"/>
      <c r="F31" s="578"/>
      <c r="G31" s="579"/>
      <c r="H31" s="579"/>
      <c r="I31" s="580"/>
      <c r="J31" s="581"/>
      <c r="K31" s="580"/>
      <c r="L31" s="579"/>
      <c r="M31" s="579"/>
      <c r="N31" s="579"/>
      <c r="O31" s="582"/>
      <c r="P31" s="579"/>
      <c r="Q31" s="580"/>
      <c r="R31" s="578"/>
      <c r="S31" s="580"/>
      <c r="T31" s="578"/>
      <c r="U31" s="579"/>
      <c r="V31" s="583"/>
      <c r="W31" s="310"/>
      <c r="X31" s="311"/>
      <c r="Y31" s="311"/>
      <c r="Z31" s="311"/>
      <c r="AA31" s="311"/>
    </row>
    <row r="32" spans="2:27" ht="20.100000000000001" customHeight="1">
      <c r="B32" s="539"/>
      <c r="C32" s="510"/>
      <c r="D32" s="510"/>
      <c r="E32" s="510"/>
      <c r="F32" s="575"/>
      <c r="G32" s="494"/>
      <c r="H32" s="494"/>
      <c r="I32" s="495"/>
      <c r="J32" s="575"/>
      <c r="K32" s="495"/>
      <c r="L32" s="494"/>
      <c r="M32" s="494"/>
      <c r="N32" s="494"/>
      <c r="O32" s="576"/>
      <c r="P32" s="494"/>
      <c r="Q32" s="495"/>
      <c r="R32" s="575"/>
      <c r="S32" s="495"/>
      <c r="T32" s="575"/>
      <c r="U32" s="494"/>
      <c r="V32" s="577"/>
      <c r="W32" s="310"/>
      <c r="X32" s="311"/>
      <c r="Y32" s="311"/>
      <c r="Z32" s="311"/>
      <c r="AA32" s="311"/>
    </row>
    <row r="33" spans="2:27" ht="20.100000000000001" customHeight="1">
      <c r="B33" s="506" t="s">
        <v>103</v>
      </c>
      <c r="C33" s="508" t="s">
        <v>98</v>
      </c>
      <c r="D33" s="508"/>
      <c r="E33" s="508"/>
      <c r="F33" s="527" t="s">
        <v>300</v>
      </c>
      <c r="G33" s="528"/>
      <c r="H33" s="528"/>
      <c r="I33" s="529"/>
      <c r="J33" s="586" t="s">
        <v>303</v>
      </c>
      <c r="K33" s="587"/>
      <c r="L33" s="587"/>
      <c r="M33" s="587"/>
      <c r="N33" s="587"/>
      <c r="O33" s="587"/>
      <c r="P33" s="587"/>
      <c r="Q33" s="588"/>
      <c r="R33" s="587" t="s">
        <v>302</v>
      </c>
      <c r="S33" s="587"/>
      <c r="T33" s="587"/>
      <c r="U33" s="587"/>
      <c r="V33" s="589"/>
      <c r="W33" s="590"/>
      <c r="X33" s="590"/>
      <c r="Y33" s="590"/>
      <c r="Z33" s="590"/>
      <c r="AA33" s="590"/>
    </row>
    <row r="34" spans="2:27" ht="20.100000000000001" customHeight="1">
      <c r="B34" s="539"/>
      <c r="C34" s="510"/>
      <c r="D34" s="510"/>
      <c r="E34" s="510"/>
      <c r="F34" s="496" t="s">
        <v>99</v>
      </c>
      <c r="G34" s="497"/>
      <c r="H34" s="497"/>
      <c r="I34" s="498"/>
      <c r="J34" s="290"/>
      <c r="K34" s="291"/>
      <c r="L34" s="291"/>
      <c r="M34" s="291"/>
      <c r="N34" s="291"/>
      <c r="O34" s="291"/>
      <c r="P34" s="291"/>
      <c r="Q34" s="292"/>
      <c r="R34" s="584"/>
      <c r="S34" s="584"/>
      <c r="T34" s="584"/>
      <c r="U34" s="584"/>
      <c r="V34" s="585"/>
      <c r="W34" s="486"/>
      <c r="X34" s="486"/>
      <c r="Y34" s="486"/>
      <c r="Z34" s="486"/>
      <c r="AA34" s="486"/>
    </row>
    <row r="35" spans="2:27" ht="20.100000000000001" customHeight="1">
      <c r="B35" s="539"/>
      <c r="C35" s="510"/>
      <c r="D35" s="510"/>
      <c r="E35" s="510"/>
      <c r="F35" s="496" t="s">
        <v>301</v>
      </c>
      <c r="G35" s="497"/>
      <c r="H35" s="497"/>
      <c r="I35" s="498"/>
      <c r="J35" s="290"/>
      <c r="K35" s="291"/>
      <c r="L35" s="291"/>
      <c r="M35" s="291"/>
      <c r="N35" s="291"/>
      <c r="O35" s="291"/>
      <c r="P35" s="291"/>
      <c r="Q35" s="292"/>
      <c r="R35" s="584"/>
      <c r="S35" s="584"/>
      <c r="T35" s="584"/>
      <c r="U35" s="584"/>
      <c r="V35" s="585"/>
      <c r="W35" s="486"/>
      <c r="X35" s="486"/>
      <c r="Y35" s="486"/>
      <c r="Z35" s="486"/>
      <c r="AA35" s="486"/>
    </row>
    <row r="36" spans="2:27" ht="20.100000000000001" customHeight="1">
      <c r="B36" s="539"/>
      <c r="C36" s="510"/>
      <c r="D36" s="510"/>
      <c r="E36" s="510"/>
      <c r="F36" s="496" t="s">
        <v>100</v>
      </c>
      <c r="G36" s="497"/>
      <c r="H36" s="497"/>
      <c r="I36" s="498"/>
      <c r="J36" s="290"/>
      <c r="K36" s="291"/>
      <c r="L36" s="291"/>
      <c r="M36" s="291"/>
      <c r="N36" s="291"/>
      <c r="O36" s="291"/>
      <c r="P36" s="291"/>
      <c r="Q36" s="292"/>
      <c r="R36" s="584"/>
      <c r="S36" s="584"/>
      <c r="T36" s="584"/>
      <c r="U36" s="584"/>
      <c r="V36" s="585"/>
      <c r="W36" s="486"/>
      <c r="X36" s="486"/>
      <c r="Y36" s="486"/>
      <c r="Z36" s="486"/>
      <c r="AA36" s="486"/>
    </row>
    <row r="37" spans="2:27" ht="20.100000000000001" customHeight="1">
      <c r="B37" s="539"/>
      <c r="C37" s="510"/>
      <c r="D37" s="510"/>
      <c r="E37" s="510"/>
      <c r="F37" s="496" t="s">
        <v>101</v>
      </c>
      <c r="G37" s="497"/>
      <c r="H37" s="497"/>
      <c r="I37" s="498"/>
      <c r="J37" s="290"/>
      <c r="K37" s="291"/>
      <c r="L37" s="291"/>
      <c r="M37" s="291"/>
      <c r="N37" s="291"/>
      <c r="O37" s="291"/>
      <c r="P37" s="291"/>
      <c r="Q37" s="292"/>
      <c r="R37" s="584"/>
      <c r="S37" s="584"/>
      <c r="T37" s="584"/>
      <c r="U37" s="584"/>
      <c r="V37" s="585"/>
      <c r="W37" s="486"/>
      <c r="X37" s="486"/>
      <c r="Y37" s="486"/>
      <c r="Z37" s="486"/>
      <c r="AA37" s="486"/>
    </row>
    <row r="38" spans="2:27" ht="20.100000000000001" customHeight="1">
      <c r="B38" s="539"/>
      <c r="C38" s="510"/>
      <c r="D38" s="510"/>
      <c r="E38" s="510"/>
      <c r="F38" s="496" t="s">
        <v>102</v>
      </c>
      <c r="G38" s="497"/>
      <c r="H38" s="497"/>
      <c r="I38" s="498"/>
      <c r="J38" s="290"/>
      <c r="K38" s="291"/>
      <c r="L38" s="291"/>
      <c r="M38" s="291"/>
      <c r="N38" s="291"/>
      <c r="O38" s="291"/>
      <c r="P38" s="291"/>
      <c r="Q38" s="292"/>
      <c r="R38" s="584"/>
      <c r="S38" s="584"/>
      <c r="T38" s="584"/>
      <c r="U38" s="584"/>
      <c r="V38" s="585"/>
      <c r="W38" s="486"/>
      <c r="X38" s="486"/>
      <c r="Y38" s="486"/>
      <c r="Z38" s="486"/>
      <c r="AA38" s="486"/>
    </row>
    <row r="39" spans="2:27" ht="20.100000000000001" customHeight="1">
      <c r="B39" s="539"/>
      <c r="C39" s="510"/>
      <c r="D39" s="510"/>
      <c r="E39" s="510"/>
      <c r="F39" s="523"/>
      <c r="G39" s="524"/>
      <c r="H39" s="524"/>
      <c r="I39" s="597"/>
      <c r="J39" s="290"/>
      <c r="K39" s="291"/>
      <c r="L39" s="291"/>
      <c r="M39" s="291"/>
      <c r="N39" s="291"/>
      <c r="O39" s="291"/>
      <c r="P39" s="291"/>
      <c r="Q39" s="292"/>
      <c r="R39" s="521"/>
      <c r="S39" s="521"/>
      <c r="T39" s="521"/>
      <c r="U39" s="521"/>
      <c r="V39" s="598"/>
      <c r="W39" s="486"/>
      <c r="X39" s="486"/>
      <c r="Y39" s="486"/>
      <c r="Z39" s="486"/>
      <c r="AA39" s="486"/>
    </row>
    <row r="40" spans="2:27" ht="39.950000000000003" customHeight="1" thickBot="1">
      <c r="B40" s="591" t="s">
        <v>104</v>
      </c>
      <c r="C40" s="592"/>
      <c r="D40" s="592"/>
      <c r="E40" s="592"/>
      <c r="F40" s="593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5"/>
      <c r="W40" s="308"/>
      <c r="X40" s="308"/>
      <c r="Y40" s="308"/>
      <c r="Z40" s="308"/>
      <c r="AA40" s="308"/>
    </row>
    <row r="41" spans="2:27" ht="15.7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2:27" ht="15.75" customHeight="1">
      <c r="C42" s="596" t="s">
        <v>318</v>
      </c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</row>
  </sheetData>
  <mergeCells count="111">
    <mergeCell ref="B40:E40"/>
    <mergeCell ref="F40:V40"/>
    <mergeCell ref="C42:Q42"/>
    <mergeCell ref="F38:I38"/>
    <mergeCell ref="R38:V38"/>
    <mergeCell ref="W38:AA38"/>
    <mergeCell ref="F39:I39"/>
    <mergeCell ref="R39:V39"/>
    <mergeCell ref="W39:AA39"/>
    <mergeCell ref="B33:B39"/>
    <mergeCell ref="C33:E39"/>
    <mergeCell ref="F33:I33"/>
    <mergeCell ref="J33:Q33"/>
    <mergeCell ref="R33:V33"/>
    <mergeCell ref="W33:AA33"/>
    <mergeCell ref="F34:I34"/>
    <mergeCell ref="R34:V34"/>
    <mergeCell ref="W34:AA34"/>
    <mergeCell ref="F35:I35"/>
    <mergeCell ref="R31:S31"/>
    <mergeCell ref="T31:V31"/>
    <mergeCell ref="R35:V35"/>
    <mergeCell ref="W35:AA35"/>
    <mergeCell ref="F36:I36"/>
    <mergeCell ref="R36:V36"/>
    <mergeCell ref="W36:AA36"/>
    <mergeCell ref="F37:I37"/>
    <mergeCell ref="R37:V37"/>
    <mergeCell ref="W37:AA37"/>
    <mergeCell ref="B29:B32"/>
    <mergeCell ref="C29:E32"/>
    <mergeCell ref="F29:I29"/>
    <mergeCell ref="J29:K29"/>
    <mergeCell ref="L29:N29"/>
    <mergeCell ref="O29:Q29"/>
    <mergeCell ref="R29:S29"/>
    <mergeCell ref="T29:V29"/>
    <mergeCell ref="F30:I30"/>
    <mergeCell ref="J30:K30"/>
    <mergeCell ref="L30:N30"/>
    <mergeCell ref="O30:Q30"/>
    <mergeCell ref="R30:S30"/>
    <mergeCell ref="T30:V30"/>
    <mergeCell ref="F32:I32"/>
    <mergeCell ref="J32:K32"/>
    <mergeCell ref="L32:N32"/>
    <mergeCell ref="O32:Q32"/>
    <mergeCell ref="R32:S32"/>
    <mergeCell ref="T32:V32"/>
    <mergeCell ref="F31:I31"/>
    <mergeCell ref="J31:K31"/>
    <mergeCell ref="L31:N31"/>
    <mergeCell ref="O31:Q31"/>
    <mergeCell ref="P23:R23"/>
    <mergeCell ref="S23:V23"/>
    <mergeCell ref="I24:O24"/>
    <mergeCell ref="P24:R24"/>
    <mergeCell ref="S24:V24"/>
    <mergeCell ref="B25:B28"/>
    <mergeCell ref="C25:E27"/>
    <mergeCell ref="F25:L25"/>
    <mergeCell ref="M25:N25"/>
    <mergeCell ref="O25:T25"/>
    <mergeCell ref="U25:V25"/>
    <mergeCell ref="F26:L26"/>
    <mergeCell ref="M26:N26"/>
    <mergeCell ref="O26:T26"/>
    <mergeCell ref="U26:V26"/>
    <mergeCell ref="F27:L27"/>
    <mergeCell ref="M27:N27"/>
    <mergeCell ref="O27:T27"/>
    <mergeCell ref="U27:V27"/>
    <mergeCell ref="C28:E28"/>
    <mergeCell ref="F28:L28"/>
    <mergeCell ref="M28:N28"/>
    <mergeCell ref="O28:T28"/>
    <mergeCell ref="U28:V28"/>
    <mergeCell ref="F18:H18"/>
    <mergeCell ref="I18:V18"/>
    <mergeCell ref="F19:H19"/>
    <mergeCell ref="I19:V19"/>
    <mergeCell ref="B14:E14"/>
    <mergeCell ref="F14:T14"/>
    <mergeCell ref="C15:E15"/>
    <mergeCell ref="F15:G15"/>
    <mergeCell ref="B16:B24"/>
    <mergeCell ref="C16:E24"/>
    <mergeCell ref="F16:H16"/>
    <mergeCell ref="I16:Q16"/>
    <mergeCell ref="R16:S17"/>
    <mergeCell ref="T16:U17"/>
    <mergeCell ref="F20:H20"/>
    <mergeCell ref="I20:V20"/>
    <mergeCell ref="F21:H24"/>
    <mergeCell ref="I21:O21"/>
    <mergeCell ref="P21:R21"/>
    <mergeCell ref="S21:V21"/>
    <mergeCell ref="I22:O22"/>
    <mergeCell ref="P22:R22"/>
    <mergeCell ref="S22:V22"/>
    <mergeCell ref="I23:O23"/>
    <mergeCell ref="B3:E3"/>
    <mergeCell ref="N7:P7"/>
    <mergeCell ref="Q7:V7"/>
    <mergeCell ref="N8:P8"/>
    <mergeCell ref="Q8:V8"/>
    <mergeCell ref="N9:P9"/>
    <mergeCell ref="Q9:V9"/>
    <mergeCell ref="V16:V17"/>
    <mergeCell ref="F17:H17"/>
    <mergeCell ref="I17:Q17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portrait" blackAndWhite="1" horizontalDpi="400" verticalDpi="4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FEBD-AE72-405A-914E-F1092022BCA3}">
  <sheetPr>
    <tabColor theme="1"/>
  </sheetPr>
  <dimension ref="B1:AA47"/>
  <sheetViews>
    <sheetView showZeros="0" view="pageBreakPreview" topLeftCell="A13" zoomScale="85" zoomScaleNormal="70" zoomScaleSheetLayoutView="85" workbookViewId="0">
      <selection activeCell="AC15" sqref="AC15"/>
    </sheetView>
  </sheetViews>
  <sheetFormatPr defaultColWidth="9" defaultRowHeight="14.25"/>
  <cols>
    <col min="1" max="1" width="1.625" style="296" customWidth="1"/>
    <col min="2" max="5" width="4.875" style="296" customWidth="1"/>
    <col min="6" max="8" width="2.625" style="296" customWidth="1"/>
    <col min="9" max="22" width="4.875" style="296" customWidth="1"/>
    <col min="23" max="23" width="1.625" style="296" customWidth="1"/>
    <col min="24" max="27" width="4.875" style="296" customWidth="1"/>
    <col min="28" max="28" width="1.625" style="296" customWidth="1"/>
    <col min="29" max="16384" width="9" style="296"/>
  </cols>
  <sheetData>
    <row r="1" spans="2:27" ht="9.75" customHeight="1"/>
    <row r="2" spans="2:27" ht="15.7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2:27" ht="15.75" customHeight="1">
      <c r="B3" s="483" t="s">
        <v>93</v>
      </c>
      <c r="C3" s="484"/>
      <c r="D3" s="484"/>
      <c r="E3" s="484"/>
      <c r="V3" s="73"/>
    </row>
    <row r="4" spans="2:27" ht="15.75" customHeight="1">
      <c r="B4" s="74"/>
      <c r="O4" s="301"/>
      <c r="P4" s="301" t="s">
        <v>240</v>
      </c>
      <c r="Q4" s="302"/>
      <c r="R4" s="301" t="s">
        <v>18</v>
      </c>
      <c r="S4" s="302"/>
      <c r="T4" s="301" t="s">
        <v>189</v>
      </c>
      <c r="U4" s="302"/>
      <c r="V4" s="303" t="s">
        <v>19</v>
      </c>
      <c r="W4" s="301"/>
      <c r="Y4" s="301"/>
      <c r="AA4" s="301"/>
    </row>
    <row r="5" spans="2:27" ht="4.5" customHeight="1">
      <c r="B5" s="74"/>
      <c r="V5" s="73"/>
      <c r="AA5" s="304"/>
    </row>
    <row r="6" spans="2:27" ht="15.75" customHeight="1">
      <c r="B6" s="74"/>
      <c r="V6" s="73"/>
    </row>
    <row r="7" spans="2:27" ht="15.75" customHeight="1">
      <c r="B7" s="74"/>
      <c r="J7" s="305"/>
      <c r="K7" s="305"/>
      <c r="L7" s="305"/>
      <c r="M7" s="305"/>
      <c r="N7" s="485" t="s">
        <v>305</v>
      </c>
      <c r="O7" s="485"/>
      <c r="P7" s="485"/>
      <c r="Q7" s="486" t="str">
        <f>IF(入力表!$E$16="","",入力表!$E$16)</f>
        <v/>
      </c>
      <c r="R7" s="486"/>
      <c r="S7" s="486"/>
      <c r="T7" s="486"/>
      <c r="U7" s="486"/>
      <c r="V7" s="487"/>
    </row>
    <row r="8" spans="2:27" ht="15.75" customHeight="1">
      <c r="B8" s="74"/>
      <c r="J8" s="305"/>
      <c r="K8" s="305"/>
      <c r="L8" s="305"/>
      <c r="M8" s="305"/>
      <c r="N8" s="488" t="s">
        <v>304</v>
      </c>
      <c r="O8" s="488"/>
      <c r="P8" s="488"/>
      <c r="Q8" s="486" t="str">
        <f>IF(入力表!$E$17="","",入力表!$E$17)</f>
        <v/>
      </c>
      <c r="R8" s="486"/>
      <c r="S8" s="486"/>
      <c r="T8" s="486"/>
      <c r="U8" s="486"/>
      <c r="V8" s="487"/>
    </row>
    <row r="9" spans="2:27" ht="15.75" customHeight="1">
      <c r="B9" s="74"/>
      <c r="J9" s="306"/>
      <c r="K9" s="306"/>
      <c r="L9" s="306"/>
      <c r="M9" s="306"/>
      <c r="N9" s="488" t="s">
        <v>306</v>
      </c>
      <c r="O9" s="488"/>
      <c r="P9" s="488"/>
      <c r="Q9" s="486" t="str">
        <f>IF(入力表!$E$19="","",入力表!$E$19)</f>
        <v/>
      </c>
      <c r="R9" s="486"/>
      <c r="S9" s="486"/>
      <c r="T9" s="486"/>
      <c r="U9" s="486"/>
      <c r="V9" s="487"/>
    </row>
    <row r="10" spans="2:27" ht="15.75" customHeight="1">
      <c r="B10" s="74"/>
      <c r="J10" s="305"/>
      <c r="K10" s="305"/>
      <c r="L10" s="305"/>
      <c r="M10" s="305"/>
      <c r="N10" s="305"/>
      <c r="O10" s="305"/>
      <c r="P10" s="305" t="s">
        <v>94</v>
      </c>
      <c r="Q10" s="302"/>
      <c r="R10" s="302"/>
      <c r="S10" s="302"/>
      <c r="T10" s="302"/>
      <c r="V10" s="73"/>
    </row>
    <row r="11" spans="2:27" ht="5.0999999999999996" customHeight="1">
      <c r="B11" s="74"/>
      <c r="V11" s="73"/>
    </row>
    <row r="12" spans="2:27" ht="15.75" customHeight="1">
      <c r="B12" s="74" t="s">
        <v>235</v>
      </c>
      <c r="E12" s="307"/>
      <c r="V12" s="73"/>
    </row>
    <row r="13" spans="2:27" ht="5.0999999999999996" customHeight="1" thickBot="1"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9"/>
    </row>
    <row r="14" spans="2:27" ht="20.100000000000001" customHeight="1">
      <c r="B14" s="501" t="s">
        <v>56</v>
      </c>
      <c r="C14" s="502"/>
      <c r="D14" s="502"/>
      <c r="E14" s="502"/>
      <c r="F14" s="503" t="str">
        <f>IF(入力表!$E$12="","",入力表!$E$12)</f>
        <v/>
      </c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293"/>
      <c r="V14" s="294"/>
      <c r="W14" s="308"/>
      <c r="X14" s="308"/>
      <c r="Y14" s="308"/>
      <c r="Z14" s="308"/>
      <c r="AA14" s="308"/>
    </row>
    <row r="15" spans="2:27" ht="20.100000000000001" customHeight="1">
      <c r="B15" s="295" t="s">
        <v>9</v>
      </c>
      <c r="C15" s="505" t="s">
        <v>95</v>
      </c>
      <c r="D15" s="505"/>
      <c r="E15" s="505"/>
      <c r="F15" s="496" t="s">
        <v>240</v>
      </c>
      <c r="G15" s="497"/>
      <c r="H15" s="280" t="str">
        <f>IF(入力表!$F$26="","",入力表!$F$26)</f>
        <v/>
      </c>
      <c r="I15" s="297" t="s">
        <v>18</v>
      </c>
      <c r="J15" s="196">
        <f>IF(入力表!$Q$26="",入力表!$H$26,入力表!$Q$26)</f>
        <v>0</v>
      </c>
      <c r="K15" s="297" t="s">
        <v>163</v>
      </c>
      <c r="L15" s="297">
        <f>IF(入力表!$S$26="",入力表!$J$26,入力表!$S$26)</f>
        <v>0</v>
      </c>
      <c r="M15" s="196" t="s">
        <v>222</v>
      </c>
      <c r="N15" s="196"/>
      <c r="O15" s="196"/>
      <c r="P15" s="196"/>
      <c r="Q15" s="196"/>
      <c r="R15" s="196"/>
      <c r="S15" s="196"/>
      <c r="T15" s="196"/>
      <c r="U15" s="196"/>
      <c r="V15" s="197"/>
      <c r="W15" s="308"/>
      <c r="X15" s="308"/>
      <c r="Y15" s="308"/>
      <c r="Z15" s="308"/>
      <c r="AA15" s="308"/>
    </row>
    <row r="16" spans="2:27" ht="15.75" customHeight="1">
      <c r="B16" s="506" t="s">
        <v>14</v>
      </c>
      <c r="C16" s="508" t="s">
        <v>316</v>
      </c>
      <c r="D16" s="508"/>
      <c r="E16" s="509"/>
      <c r="F16" s="512" t="s">
        <v>96</v>
      </c>
      <c r="G16" s="513"/>
      <c r="H16" s="514"/>
      <c r="I16" s="515"/>
      <c r="J16" s="515"/>
      <c r="K16" s="515"/>
      <c r="L16" s="515"/>
      <c r="M16" s="515"/>
      <c r="N16" s="515"/>
      <c r="O16" s="515"/>
      <c r="P16" s="515"/>
      <c r="Q16" s="516"/>
      <c r="R16" s="517" t="s">
        <v>15</v>
      </c>
      <c r="S16" s="518"/>
      <c r="T16" s="521"/>
      <c r="U16" s="521"/>
      <c r="V16" s="489" t="s">
        <v>16</v>
      </c>
    </row>
    <row r="17" spans="2:27" ht="20.100000000000001" customHeight="1">
      <c r="B17" s="507"/>
      <c r="C17" s="510"/>
      <c r="D17" s="510"/>
      <c r="E17" s="511"/>
      <c r="F17" s="491" t="s">
        <v>295</v>
      </c>
      <c r="G17" s="492"/>
      <c r="H17" s="493"/>
      <c r="I17" s="494"/>
      <c r="J17" s="494"/>
      <c r="K17" s="494"/>
      <c r="L17" s="494"/>
      <c r="M17" s="494"/>
      <c r="N17" s="494"/>
      <c r="O17" s="494"/>
      <c r="P17" s="494"/>
      <c r="Q17" s="495"/>
      <c r="R17" s="519"/>
      <c r="S17" s="520"/>
      <c r="T17" s="522"/>
      <c r="U17" s="522"/>
      <c r="V17" s="490"/>
    </row>
    <row r="18" spans="2:27" ht="20.100000000000001" customHeight="1">
      <c r="B18" s="507"/>
      <c r="C18" s="510"/>
      <c r="D18" s="510"/>
      <c r="E18" s="511"/>
      <c r="F18" s="496" t="s">
        <v>296</v>
      </c>
      <c r="G18" s="497"/>
      <c r="H18" s="498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500"/>
      <c r="W18" s="308"/>
      <c r="X18" s="309"/>
      <c r="Y18" s="309"/>
      <c r="Z18" s="309"/>
      <c r="AA18" s="309"/>
    </row>
    <row r="19" spans="2:27" ht="20.100000000000001" customHeight="1">
      <c r="B19" s="507"/>
      <c r="C19" s="510"/>
      <c r="D19" s="510"/>
      <c r="E19" s="511"/>
      <c r="F19" s="496" t="s">
        <v>297</v>
      </c>
      <c r="G19" s="497"/>
      <c r="H19" s="498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500"/>
      <c r="W19" s="308"/>
      <c r="X19" s="309"/>
      <c r="Y19" s="309"/>
      <c r="Z19" s="309"/>
      <c r="AA19" s="309"/>
    </row>
    <row r="20" spans="2:27" ht="20.100000000000001" customHeight="1">
      <c r="B20" s="507"/>
      <c r="C20" s="510"/>
      <c r="D20" s="510"/>
      <c r="E20" s="511"/>
      <c r="F20" s="496" t="s">
        <v>298</v>
      </c>
      <c r="G20" s="497"/>
      <c r="H20" s="498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500"/>
      <c r="W20" s="308"/>
      <c r="X20" s="309"/>
      <c r="Y20" s="309"/>
      <c r="Z20" s="309"/>
      <c r="AA20" s="309"/>
    </row>
    <row r="21" spans="2:27" ht="20.100000000000001" customHeight="1">
      <c r="B21" s="507"/>
      <c r="C21" s="510"/>
      <c r="D21" s="510"/>
      <c r="E21" s="511"/>
      <c r="F21" s="523" t="s">
        <v>317</v>
      </c>
      <c r="G21" s="524"/>
      <c r="H21" s="524"/>
      <c r="I21" s="527" t="s">
        <v>62</v>
      </c>
      <c r="J21" s="528"/>
      <c r="K21" s="528"/>
      <c r="L21" s="528"/>
      <c r="M21" s="528"/>
      <c r="N21" s="528"/>
      <c r="O21" s="528"/>
      <c r="P21" s="527" t="s">
        <v>299</v>
      </c>
      <c r="Q21" s="528"/>
      <c r="R21" s="529"/>
      <c r="S21" s="528" t="s">
        <v>61</v>
      </c>
      <c r="T21" s="528"/>
      <c r="U21" s="528"/>
      <c r="V21" s="530"/>
      <c r="W21" s="310"/>
      <c r="X21" s="310"/>
      <c r="Y21" s="310"/>
      <c r="Z21" s="310"/>
      <c r="AA21" s="310"/>
    </row>
    <row r="22" spans="2:27" ht="20.100000000000001" customHeight="1">
      <c r="B22" s="507"/>
      <c r="C22" s="510"/>
      <c r="D22" s="510"/>
      <c r="E22" s="511"/>
      <c r="F22" s="525"/>
      <c r="G22" s="526"/>
      <c r="H22" s="526"/>
      <c r="I22" s="531"/>
      <c r="J22" s="532"/>
      <c r="K22" s="532"/>
      <c r="L22" s="532"/>
      <c r="M22" s="532"/>
      <c r="N22" s="532"/>
      <c r="O22" s="533"/>
      <c r="P22" s="534"/>
      <c r="Q22" s="534"/>
      <c r="R22" s="534"/>
      <c r="S22" s="531"/>
      <c r="T22" s="532"/>
      <c r="U22" s="532"/>
      <c r="V22" s="535"/>
      <c r="W22" s="310"/>
      <c r="X22" s="311"/>
      <c r="Y22" s="311"/>
      <c r="Z22" s="311"/>
      <c r="AA22" s="311"/>
    </row>
    <row r="23" spans="2:27" ht="20.100000000000001" customHeight="1">
      <c r="B23" s="507"/>
      <c r="C23" s="510"/>
      <c r="D23" s="510"/>
      <c r="E23" s="511"/>
      <c r="F23" s="525"/>
      <c r="G23" s="526"/>
      <c r="H23" s="526"/>
      <c r="I23" s="536"/>
      <c r="J23" s="534"/>
      <c r="K23" s="534"/>
      <c r="L23" s="534"/>
      <c r="M23" s="534"/>
      <c r="N23" s="534"/>
      <c r="O23" s="537"/>
      <c r="P23" s="534"/>
      <c r="Q23" s="534"/>
      <c r="R23" s="534"/>
      <c r="S23" s="536"/>
      <c r="T23" s="534"/>
      <c r="U23" s="534"/>
      <c r="V23" s="538"/>
      <c r="W23" s="310"/>
      <c r="X23" s="311"/>
      <c r="Y23" s="311"/>
      <c r="Z23" s="311"/>
      <c r="AA23" s="311"/>
    </row>
    <row r="24" spans="2:27" ht="20.100000000000001" customHeight="1">
      <c r="B24" s="507"/>
      <c r="C24" s="510"/>
      <c r="D24" s="510"/>
      <c r="E24" s="511"/>
      <c r="F24" s="525"/>
      <c r="G24" s="526"/>
      <c r="H24" s="526"/>
      <c r="I24" s="536"/>
      <c r="J24" s="534"/>
      <c r="K24" s="534"/>
      <c r="L24" s="534"/>
      <c r="M24" s="534"/>
      <c r="N24" s="534"/>
      <c r="O24" s="537"/>
      <c r="P24" s="534"/>
      <c r="Q24" s="534"/>
      <c r="R24" s="534"/>
      <c r="S24" s="536"/>
      <c r="T24" s="534"/>
      <c r="U24" s="534"/>
      <c r="V24" s="538"/>
      <c r="W24" s="310"/>
      <c r="X24" s="311"/>
      <c r="Y24" s="311"/>
      <c r="Z24" s="311"/>
      <c r="AA24" s="311"/>
    </row>
    <row r="25" spans="2:27" ht="20.100000000000001" customHeight="1">
      <c r="B25" s="506" t="s">
        <v>78</v>
      </c>
      <c r="C25" s="540" t="s">
        <v>311</v>
      </c>
      <c r="D25" s="540"/>
      <c r="E25" s="541"/>
      <c r="F25" s="496" t="s">
        <v>309</v>
      </c>
      <c r="G25" s="497"/>
      <c r="H25" s="497"/>
      <c r="I25" s="497"/>
      <c r="J25" s="497"/>
      <c r="K25" s="497"/>
      <c r="L25" s="498"/>
      <c r="M25" s="497" t="s">
        <v>310</v>
      </c>
      <c r="N25" s="497"/>
      <c r="O25" s="544" t="s">
        <v>308</v>
      </c>
      <c r="P25" s="544"/>
      <c r="Q25" s="544"/>
      <c r="R25" s="544"/>
      <c r="S25" s="544"/>
      <c r="T25" s="544"/>
      <c r="U25" s="498" t="s">
        <v>253</v>
      </c>
      <c r="V25" s="545"/>
      <c r="W25" s="308"/>
      <c r="X25" s="308"/>
      <c r="Y25" s="308"/>
      <c r="Z25" s="308"/>
      <c r="AA25" s="308"/>
    </row>
    <row r="26" spans="2:27" ht="20.100000000000001" customHeight="1">
      <c r="B26" s="539"/>
      <c r="C26" s="542"/>
      <c r="D26" s="542"/>
      <c r="E26" s="543"/>
      <c r="F26" s="546"/>
      <c r="G26" s="547"/>
      <c r="H26" s="547"/>
      <c r="I26" s="547"/>
      <c r="J26" s="547"/>
      <c r="K26" s="547"/>
      <c r="L26" s="548"/>
      <c r="M26" s="521"/>
      <c r="N26" s="521"/>
      <c r="O26" s="549"/>
      <c r="P26" s="521"/>
      <c r="Q26" s="521"/>
      <c r="R26" s="521"/>
      <c r="S26" s="521"/>
      <c r="T26" s="550"/>
      <c r="U26" s="547"/>
      <c r="V26" s="551"/>
      <c r="W26" s="308"/>
      <c r="X26" s="308"/>
      <c r="Y26" s="308"/>
      <c r="Z26" s="308"/>
      <c r="AA26" s="308"/>
    </row>
    <row r="27" spans="2:27" ht="20.100000000000001" customHeight="1">
      <c r="B27" s="539"/>
      <c r="C27" s="542"/>
      <c r="D27" s="542"/>
      <c r="E27" s="543"/>
      <c r="F27" s="552"/>
      <c r="G27" s="553"/>
      <c r="H27" s="553"/>
      <c r="I27" s="553"/>
      <c r="J27" s="553"/>
      <c r="K27" s="553"/>
      <c r="L27" s="554"/>
      <c r="M27" s="555"/>
      <c r="N27" s="555"/>
      <c r="O27" s="556"/>
      <c r="P27" s="555"/>
      <c r="Q27" s="555"/>
      <c r="R27" s="555"/>
      <c r="S27" s="555"/>
      <c r="T27" s="557"/>
      <c r="U27" s="553"/>
      <c r="V27" s="558"/>
      <c r="W27" s="308"/>
      <c r="X27" s="308"/>
      <c r="Y27" s="308"/>
      <c r="Z27" s="308"/>
      <c r="AA27" s="308"/>
    </row>
    <row r="28" spans="2:27" ht="20.100000000000001" customHeight="1">
      <c r="B28" s="539"/>
      <c r="C28" s="559" t="s">
        <v>307</v>
      </c>
      <c r="D28" s="559"/>
      <c r="E28" s="560"/>
      <c r="F28" s="561"/>
      <c r="G28" s="562"/>
      <c r="H28" s="562"/>
      <c r="I28" s="562"/>
      <c r="J28" s="562"/>
      <c r="K28" s="562"/>
      <c r="L28" s="563"/>
      <c r="M28" s="522"/>
      <c r="N28" s="522"/>
      <c r="O28" s="564"/>
      <c r="P28" s="522"/>
      <c r="Q28" s="522"/>
      <c r="R28" s="522"/>
      <c r="S28" s="522"/>
      <c r="T28" s="565"/>
      <c r="U28" s="562"/>
      <c r="V28" s="566"/>
      <c r="W28" s="308"/>
      <c r="X28" s="308"/>
      <c r="Y28" s="308"/>
      <c r="Z28" s="308"/>
      <c r="AA28" s="308"/>
    </row>
    <row r="29" spans="2:27" ht="20.100000000000001" customHeight="1">
      <c r="B29" s="506" t="s">
        <v>97</v>
      </c>
      <c r="C29" s="508" t="s">
        <v>68</v>
      </c>
      <c r="D29" s="508"/>
      <c r="E29" s="508"/>
      <c r="F29" s="567" t="s">
        <v>295</v>
      </c>
      <c r="G29" s="567"/>
      <c r="H29" s="567"/>
      <c r="I29" s="567"/>
      <c r="J29" s="567" t="s">
        <v>63</v>
      </c>
      <c r="K29" s="567"/>
      <c r="L29" s="529" t="s">
        <v>17</v>
      </c>
      <c r="M29" s="567"/>
      <c r="N29" s="527"/>
      <c r="O29" s="568" t="s">
        <v>295</v>
      </c>
      <c r="P29" s="567"/>
      <c r="Q29" s="567"/>
      <c r="R29" s="567" t="s">
        <v>63</v>
      </c>
      <c r="S29" s="567"/>
      <c r="T29" s="529" t="s">
        <v>17</v>
      </c>
      <c r="U29" s="567"/>
      <c r="V29" s="569"/>
      <c r="W29" s="310"/>
      <c r="X29" s="310"/>
      <c r="Y29" s="310"/>
      <c r="Z29" s="310"/>
      <c r="AA29" s="310"/>
    </row>
    <row r="30" spans="2:27" ht="20.100000000000001" customHeight="1">
      <c r="B30" s="539"/>
      <c r="C30" s="510"/>
      <c r="D30" s="510"/>
      <c r="E30" s="510"/>
      <c r="F30" s="570"/>
      <c r="G30" s="571"/>
      <c r="H30" s="571"/>
      <c r="I30" s="572"/>
      <c r="J30" s="570"/>
      <c r="K30" s="572"/>
      <c r="L30" s="571"/>
      <c r="M30" s="571"/>
      <c r="N30" s="571"/>
      <c r="O30" s="573"/>
      <c r="P30" s="571"/>
      <c r="Q30" s="572"/>
      <c r="R30" s="570"/>
      <c r="S30" s="572"/>
      <c r="T30" s="570"/>
      <c r="U30" s="571"/>
      <c r="V30" s="574"/>
      <c r="W30" s="310"/>
      <c r="X30" s="311"/>
      <c r="Y30" s="311"/>
      <c r="Z30" s="311"/>
      <c r="AA30" s="311"/>
    </row>
    <row r="31" spans="2:27" ht="20.100000000000001" customHeight="1">
      <c r="B31" s="539"/>
      <c r="C31" s="510"/>
      <c r="D31" s="510"/>
      <c r="E31" s="510"/>
      <c r="F31" s="578"/>
      <c r="G31" s="579"/>
      <c r="H31" s="579"/>
      <c r="I31" s="580"/>
      <c r="J31" s="581"/>
      <c r="K31" s="580"/>
      <c r="L31" s="579"/>
      <c r="M31" s="579"/>
      <c r="N31" s="579"/>
      <c r="O31" s="582"/>
      <c r="P31" s="579"/>
      <c r="Q31" s="580"/>
      <c r="R31" s="578"/>
      <c r="S31" s="580"/>
      <c r="T31" s="578"/>
      <c r="U31" s="579"/>
      <c r="V31" s="583"/>
      <c r="W31" s="310"/>
      <c r="X31" s="311"/>
      <c r="Y31" s="311"/>
      <c r="Z31" s="311"/>
      <c r="AA31" s="311"/>
    </row>
    <row r="32" spans="2:27" ht="20.100000000000001" customHeight="1">
      <c r="B32" s="539"/>
      <c r="C32" s="510"/>
      <c r="D32" s="510"/>
      <c r="E32" s="510"/>
      <c r="F32" s="575"/>
      <c r="G32" s="494"/>
      <c r="H32" s="494"/>
      <c r="I32" s="495"/>
      <c r="J32" s="575"/>
      <c r="K32" s="495"/>
      <c r="L32" s="494"/>
      <c r="M32" s="494"/>
      <c r="N32" s="494"/>
      <c r="O32" s="576"/>
      <c r="P32" s="494"/>
      <c r="Q32" s="495"/>
      <c r="R32" s="575"/>
      <c r="S32" s="495"/>
      <c r="T32" s="575"/>
      <c r="U32" s="494"/>
      <c r="V32" s="577"/>
      <c r="W32" s="310"/>
      <c r="X32" s="311"/>
      <c r="Y32" s="311"/>
      <c r="Z32" s="311"/>
      <c r="AA32" s="311"/>
    </row>
    <row r="33" spans="2:27" ht="20.100000000000001" customHeight="1">
      <c r="B33" s="506" t="s">
        <v>103</v>
      </c>
      <c r="C33" s="508" t="s">
        <v>98</v>
      </c>
      <c r="D33" s="508"/>
      <c r="E33" s="508"/>
      <c r="F33" s="527" t="s">
        <v>300</v>
      </c>
      <c r="G33" s="528"/>
      <c r="H33" s="528"/>
      <c r="I33" s="529"/>
      <c r="J33" s="586" t="s">
        <v>303</v>
      </c>
      <c r="K33" s="587"/>
      <c r="L33" s="587"/>
      <c r="M33" s="587"/>
      <c r="N33" s="587"/>
      <c r="O33" s="587"/>
      <c r="P33" s="587"/>
      <c r="Q33" s="588"/>
      <c r="R33" s="587" t="s">
        <v>302</v>
      </c>
      <c r="S33" s="587"/>
      <c r="T33" s="587"/>
      <c r="U33" s="587"/>
      <c r="V33" s="589"/>
      <c r="W33" s="590"/>
      <c r="X33" s="590"/>
      <c r="Y33" s="590"/>
      <c r="Z33" s="590"/>
      <c r="AA33" s="590"/>
    </row>
    <row r="34" spans="2:27" ht="20.100000000000001" customHeight="1">
      <c r="B34" s="539"/>
      <c r="C34" s="510"/>
      <c r="D34" s="510"/>
      <c r="E34" s="510"/>
      <c r="F34" s="496" t="s">
        <v>99</v>
      </c>
      <c r="G34" s="497"/>
      <c r="H34" s="497"/>
      <c r="I34" s="498"/>
      <c r="J34" s="290"/>
      <c r="K34" s="291"/>
      <c r="L34" s="291"/>
      <c r="M34" s="291"/>
      <c r="N34" s="291"/>
      <c r="O34" s="291"/>
      <c r="P34" s="291"/>
      <c r="Q34" s="292"/>
      <c r="R34" s="584"/>
      <c r="S34" s="584"/>
      <c r="T34" s="584"/>
      <c r="U34" s="584"/>
      <c r="V34" s="585"/>
      <c r="W34" s="486"/>
      <c r="X34" s="486"/>
      <c r="Y34" s="486"/>
      <c r="Z34" s="486"/>
      <c r="AA34" s="486"/>
    </row>
    <row r="35" spans="2:27" ht="20.100000000000001" customHeight="1">
      <c r="B35" s="539"/>
      <c r="C35" s="510"/>
      <c r="D35" s="510"/>
      <c r="E35" s="510"/>
      <c r="F35" s="496" t="s">
        <v>301</v>
      </c>
      <c r="G35" s="497"/>
      <c r="H35" s="497"/>
      <c r="I35" s="498"/>
      <c r="J35" s="290"/>
      <c r="K35" s="291"/>
      <c r="L35" s="291"/>
      <c r="M35" s="291"/>
      <c r="N35" s="291"/>
      <c r="O35" s="291"/>
      <c r="P35" s="291"/>
      <c r="Q35" s="292"/>
      <c r="R35" s="584"/>
      <c r="S35" s="584"/>
      <c r="T35" s="584"/>
      <c r="U35" s="584"/>
      <c r="V35" s="585"/>
      <c r="W35" s="486"/>
      <c r="X35" s="486"/>
      <c r="Y35" s="486"/>
      <c r="Z35" s="486"/>
      <c r="AA35" s="486"/>
    </row>
    <row r="36" spans="2:27" ht="20.100000000000001" customHeight="1">
      <c r="B36" s="539"/>
      <c r="C36" s="510"/>
      <c r="D36" s="510"/>
      <c r="E36" s="510"/>
      <c r="F36" s="496" t="s">
        <v>100</v>
      </c>
      <c r="G36" s="497"/>
      <c r="H36" s="497"/>
      <c r="I36" s="498"/>
      <c r="J36" s="290"/>
      <c r="K36" s="291"/>
      <c r="L36" s="291"/>
      <c r="M36" s="291"/>
      <c r="N36" s="291"/>
      <c r="O36" s="291"/>
      <c r="P36" s="291"/>
      <c r="Q36" s="292"/>
      <c r="R36" s="584"/>
      <c r="S36" s="584"/>
      <c r="T36" s="584"/>
      <c r="U36" s="584"/>
      <c r="V36" s="585"/>
      <c r="W36" s="486"/>
      <c r="X36" s="486"/>
      <c r="Y36" s="486"/>
      <c r="Z36" s="486"/>
      <c r="AA36" s="486"/>
    </row>
    <row r="37" spans="2:27" ht="20.100000000000001" customHeight="1">
      <c r="B37" s="539"/>
      <c r="C37" s="510"/>
      <c r="D37" s="510"/>
      <c r="E37" s="510"/>
      <c r="F37" s="496" t="s">
        <v>101</v>
      </c>
      <c r="G37" s="497"/>
      <c r="H37" s="497"/>
      <c r="I37" s="498"/>
      <c r="J37" s="290"/>
      <c r="K37" s="291"/>
      <c r="L37" s="291"/>
      <c r="M37" s="291"/>
      <c r="N37" s="291"/>
      <c r="O37" s="291"/>
      <c r="P37" s="291"/>
      <c r="Q37" s="292"/>
      <c r="R37" s="584"/>
      <c r="S37" s="584"/>
      <c r="T37" s="584"/>
      <c r="U37" s="584"/>
      <c r="V37" s="585"/>
      <c r="W37" s="486"/>
      <c r="X37" s="486"/>
      <c r="Y37" s="486"/>
      <c r="Z37" s="486"/>
      <c r="AA37" s="486"/>
    </row>
    <row r="38" spans="2:27" ht="20.100000000000001" customHeight="1">
      <c r="B38" s="539"/>
      <c r="C38" s="510"/>
      <c r="D38" s="510"/>
      <c r="E38" s="510"/>
      <c r="F38" s="496" t="s">
        <v>102</v>
      </c>
      <c r="G38" s="497"/>
      <c r="H38" s="497"/>
      <c r="I38" s="498"/>
      <c r="J38" s="290"/>
      <c r="K38" s="291"/>
      <c r="L38" s="291"/>
      <c r="M38" s="291"/>
      <c r="N38" s="291"/>
      <c r="O38" s="291"/>
      <c r="P38" s="291"/>
      <c r="Q38" s="292"/>
      <c r="R38" s="584"/>
      <c r="S38" s="584"/>
      <c r="T38" s="584"/>
      <c r="U38" s="584"/>
      <c r="V38" s="585"/>
      <c r="W38" s="486"/>
      <c r="X38" s="486"/>
      <c r="Y38" s="486"/>
      <c r="Z38" s="486"/>
      <c r="AA38" s="486"/>
    </row>
    <row r="39" spans="2:27" ht="20.100000000000001" customHeight="1">
      <c r="B39" s="539"/>
      <c r="C39" s="510"/>
      <c r="D39" s="510"/>
      <c r="E39" s="510"/>
      <c r="F39" s="523"/>
      <c r="G39" s="524"/>
      <c r="H39" s="524"/>
      <c r="I39" s="597"/>
      <c r="J39" s="290"/>
      <c r="K39" s="291"/>
      <c r="L39" s="291"/>
      <c r="M39" s="291"/>
      <c r="N39" s="291"/>
      <c r="O39" s="291"/>
      <c r="P39" s="291"/>
      <c r="Q39" s="292"/>
      <c r="R39" s="521"/>
      <c r="S39" s="521"/>
      <c r="T39" s="521"/>
      <c r="U39" s="521"/>
      <c r="V39" s="598"/>
      <c r="W39" s="486"/>
      <c r="X39" s="486"/>
      <c r="Y39" s="486"/>
      <c r="Z39" s="486"/>
      <c r="AA39" s="486"/>
    </row>
    <row r="40" spans="2:27" ht="20.100000000000001" customHeight="1">
      <c r="B40" s="606" t="s">
        <v>226</v>
      </c>
      <c r="C40" s="508" t="s">
        <v>312</v>
      </c>
      <c r="D40" s="508"/>
      <c r="E40" s="509"/>
      <c r="F40" s="496" t="s">
        <v>309</v>
      </c>
      <c r="G40" s="497"/>
      <c r="H40" s="497"/>
      <c r="I40" s="497"/>
      <c r="J40" s="497"/>
      <c r="K40" s="497"/>
      <c r="L40" s="498"/>
      <c r="M40" s="496" t="s">
        <v>310</v>
      </c>
      <c r="N40" s="498"/>
      <c r="O40" s="544" t="s">
        <v>308</v>
      </c>
      <c r="P40" s="544"/>
      <c r="Q40" s="544"/>
      <c r="R40" s="544"/>
      <c r="S40" s="544"/>
      <c r="T40" s="544"/>
      <c r="U40" s="544" t="s">
        <v>253</v>
      </c>
      <c r="V40" s="545"/>
      <c r="W40" s="308"/>
      <c r="X40" s="308"/>
      <c r="Y40" s="308"/>
      <c r="Z40" s="308"/>
      <c r="AA40" s="308"/>
    </row>
    <row r="41" spans="2:27" ht="20.100000000000001" customHeight="1">
      <c r="B41" s="607"/>
      <c r="C41" s="510"/>
      <c r="D41" s="510"/>
      <c r="E41" s="511"/>
      <c r="F41" s="599"/>
      <c r="G41" s="600"/>
      <c r="H41" s="600"/>
      <c r="I41" s="600"/>
      <c r="J41" s="600"/>
      <c r="K41" s="600"/>
      <c r="L41" s="600"/>
      <c r="M41" s="601"/>
      <c r="N41" s="602"/>
      <c r="O41" s="601"/>
      <c r="P41" s="584"/>
      <c r="Q41" s="584"/>
      <c r="R41" s="584"/>
      <c r="S41" s="584"/>
      <c r="T41" s="602"/>
      <c r="U41" s="600"/>
      <c r="V41" s="603"/>
      <c r="W41" s="308"/>
      <c r="X41" s="308"/>
      <c r="Y41" s="308"/>
      <c r="Z41" s="308"/>
      <c r="AA41" s="308"/>
    </row>
    <row r="42" spans="2:27" ht="20.100000000000001" customHeight="1">
      <c r="B42" s="607"/>
      <c r="C42" s="510"/>
      <c r="D42" s="510"/>
      <c r="E42" s="511"/>
      <c r="F42" s="599"/>
      <c r="G42" s="600"/>
      <c r="H42" s="600"/>
      <c r="I42" s="600"/>
      <c r="J42" s="600"/>
      <c r="K42" s="600"/>
      <c r="L42" s="600"/>
      <c r="M42" s="601"/>
      <c r="N42" s="602"/>
      <c r="O42" s="601"/>
      <c r="P42" s="584"/>
      <c r="Q42" s="584"/>
      <c r="R42" s="584"/>
      <c r="S42" s="584"/>
      <c r="T42" s="602"/>
      <c r="U42" s="600"/>
      <c r="V42" s="603"/>
      <c r="W42" s="308"/>
      <c r="X42" s="308"/>
      <c r="Y42" s="308"/>
      <c r="Z42" s="308"/>
      <c r="AA42" s="308"/>
    </row>
    <row r="43" spans="2:27" ht="20.100000000000001" customHeight="1">
      <c r="B43" s="607"/>
      <c r="C43" s="510"/>
      <c r="D43" s="510"/>
      <c r="E43" s="511"/>
      <c r="F43" s="599"/>
      <c r="G43" s="600"/>
      <c r="H43" s="600"/>
      <c r="I43" s="600"/>
      <c r="J43" s="600"/>
      <c r="K43" s="600"/>
      <c r="L43" s="600"/>
      <c r="M43" s="601"/>
      <c r="N43" s="602"/>
      <c r="O43" s="601"/>
      <c r="P43" s="584"/>
      <c r="Q43" s="584"/>
      <c r="R43" s="584"/>
      <c r="S43" s="584"/>
      <c r="T43" s="602"/>
      <c r="U43" s="600"/>
      <c r="V43" s="603"/>
      <c r="W43" s="308"/>
      <c r="X43" s="308"/>
      <c r="Y43" s="308"/>
      <c r="Z43" s="308"/>
      <c r="AA43" s="308"/>
    </row>
    <row r="44" spans="2:27" ht="20.100000000000001" customHeight="1">
      <c r="B44" s="607"/>
      <c r="C44" s="559" t="s">
        <v>307</v>
      </c>
      <c r="D44" s="559"/>
      <c r="E44" s="560"/>
      <c r="F44" s="599"/>
      <c r="G44" s="600"/>
      <c r="H44" s="600"/>
      <c r="I44" s="600"/>
      <c r="J44" s="600"/>
      <c r="K44" s="600"/>
      <c r="L44" s="600"/>
      <c r="M44" s="601"/>
      <c r="N44" s="602"/>
      <c r="O44" s="601"/>
      <c r="P44" s="584"/>
      <c r="Q44" s="584"/>
      <c r="R44" s="584"/>
      <c r="S44" s="584"/>
      <c r="T44" s="602"/>
      <c r="U44" s="600"/>
      <c r="V44" s="603"/>
      <c r="W44" s="308"/>
      <c r="X44" s="308"/>
      <c r="Y44" s="308"/>
      <c r="Z44" s="308"/>
      <c r="AA44" s="308"/>
    </row>
    <row r="45" spans="2:27" ht="20.100000000000001" customHeight="1" thickBot="1">
      <c r="B45" s="591" t="s">
        <v>104</v>
      </c>
      <c r="C45" s="592"/>
      <c r="D45" s="592"/>
      <c r="E45" s="592"/>
      <c r="F45" s="275"/>
      <c r="G45" s="276"/>
      <c r="H45" s="276"/>
      <c r="I45" s="276"/>
      <c r="J45" s="276"/>
      <c r="K45" s="276"/>
      <c r="L45" s="276"/>
      <c r="M45" s="275"/>
      <c r="N45" s="281"/>
      <c r="O45" s="275"/>
      <c r="P45" s="276"/>
      <c r="Q45" s="276"/>
      <c r="R45" s="276"/>
      <c r="S45" s="276"/>
      <c r="T45" s="281"/>
      <c r="U45" s="604"/>
      <c r="V45" s="605"/>
      <c r="W45" s="308"/>
      <c r="X45" s="308"/>
      <c r="Y45" s="308"/>
      <c r="Z45" s="308"/>
      <c r="AA45" s="308"/>
    </row>
    <row r="46" spans="2:27" ht="15.7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2:27" ht="15.75" customHeight="1">
      <c r="C47" s="596" t="s">
        <v>318</v>
      </c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</row>
  </sheetData>
  <mergeCells count="134">
    <mergeCell ref="B3:E3"/>
    <mergeCell ref="N7:P7"/>
    <mergeCell ref="Q7:V7"/>
    <mergeCell ref="N8:P8"/>
    <mergeCell ref="Q8:V8"/>
    <mergeCell ref="N9:P9"/>
    <mergeCell ref="Q9:V9"/>
    <mergeCell ref="V16:V17"/>
    <mergeCell ref="F17:H17"/>
    <mergeCell ref="I17:Q17"/>
    <mergeCell ref="F18:H18"/>
    <mergeCell ref="I18:V18"/>
    <mergeCell ref="F19:H19"/>
    <mergeCell ref="I19:V19"/>
    <mergeCell ref="B14:E14"/>
    <mergeCell ref="F14:T14"/>
    <mergeCell ref="C15:E15"/>
    <mergeCell ref="F15:G15"/>
    <mergeCell ref="B16:B24"/>
    <mergeCell ref="C16:E24"/>
    <mergeCell ref="F16:H16"/>
    <mergeCell ref="I16:Q16"/>
    <mergeCell ref="R16:S17"/>
    <mergeCell ref="T16:U17"/>
    <mergeCell ref="F20:H20"/>
    <mergeCell ref="I20:V20"/>
    <mergeCell ref="F21:H24"/>
    <mergeCell ref="I21:O21"/>
    <mergeCell ref="P21:R21"/>
    <mergeCell ref="S21:V21"/>
    <mergeCell ref="I22:O22"/>
    <mergeCell ref="P22:R22"/>
    <mergeCell ref="S22:V22"/>
    <mergeCell ref="I23:O23"/>
    <mergeCell ref="P23:R23"/>
    <mergeCell ref="S23:V23"/>
    <mergeCell ref="I24:O24"/>
    <mergeCell ref="P24:R24"/>
    <mergeCell ref="S24:V24"/>
    <mergeCell ref="B25:B28"/>
    <mergeCell ref="C25:E27"/>
    <mergeCell ref="F25:L25"/>
    <mergeCell ref="M25:N25"/>
    <mergeCell ref="O25:T25"/>
    <mergeCell ref="U25:V25"/>
    <mergeCell ref="F26:L26"/>
    <mergeCell ref="M26:N26"/>
    <mergeCell ref="O26:T26"/>
    <mergeCell ref="U26:V26"/>
    <mergeCell ref="F27:L27"/>
    <mergeCell ref="M27:N27"/>
    <mergeCell ref="O27:T27"/>
    <mergeCell ref="U27:V27"/>
    <mergeCell ref="C28:E28"/>
    <mergeCell ref="F28:L28"/>
    <mergeCell ref="M28:N28"/>
    <mergeCell ref="O28:T28"/>
    <mergeCell ref="U28:V28"/>
    <mergeCell ref="R30:S30"/>
    <mergeCell ref="T30:V30"/>
    <mergeCell ref="F32:I32"/>
    <mergeCell ref="J32:K32"/>
    <mergeCell ref="L32:N32"/>
    <mergeCell ref="O32:Q32"/>
    <mergeCell ref="R32:S32"/>
    <mergeCell ref="T32:V32"/>
    <mergeCell ref="F31:I31"/>
    <mergeCell ref="J31:K31"/>
    <mergeCell ref="L31:N31"/>
    <mergeCell ref="O31:Q31"/>
    <mergeCell ref="R31:S31"/>
    <mergeCell ref="T31:V31"/>
    <mergeCell ref="B33:B39"/>
    <mergeCell ref="C33:E39"/>
    <mergeCell ref="F33:I33"/>
    <mergeCell ref="J33:Q33"/>
    <mergeCell ref="R33:V33"/>
    <mergeCell ref="W33:AA33"/>
    <mergeCell ref="F34:I34"/>
    <mergeCell ref="R34:V34"/>
    <mergeCell ref="W34:AA34"/>
    <mergeCell ref="F35:I35"/>
    <mergeCell ref="B29:B32"/>
    <mergeCell ref="C29:E32"/>
    <mergeCell ref="F29:I29"/>
    <mergeCell ref="J29:K29"/>
    <mergeCell ref="L29:N29"/>
    <mergeCell ref="O29:Q29"/>
    <mergeCell ref="R29:S29"/>
    <mergeCell ref="T29:V29"/>
    <mergeCell ref="F30:I30"/>
    <mergeCell ref="J30:K30"/>
    <mergeCell ref="L30:N30"/>
    <mergeCell ref="O30:Q30"/>
    <mergeCell ref="O41:T41"/>
    <mergeCell ref="U41:V41"/>
    <mergeCell ref="F38:I38"/>
    <mergeCell ref="R38:V38"/>
    <mergeCell ref="W38:AA38"/>
    <mergeCell ref="F39:I39"/>
    <mergeCell ref="R39:V39"/>
    <mergeCell ref="W39:AA39"/>
    <mergeCell ref="R35:V35"/>
    <mergeCell ref="W35:AA35"/>
    <mergeCell ref="F36:I36"/>
    <mergeCell ref="R36:V36"/>
    <mergeCell ref="W36:AA36"/>
    <mergeCell ref="F37:I37"/>
    <mergeCell ref="R37:V37"/>
    <mergeCell ref="W37:AA37"/>
    <mergeCell ref="C47:Q47"/>
    <mergeCell ref="C44:E44"/>
    <mergeCell ref="F44:L44"/>
    <mergeCell ref="M44:N44"/>
    <mergeCell ref="O44:T44"/>
    <mergeCell ref="U44:V44"/>
    <mergeCell ref="B45:E45"/>
    <mergeCell ref="U45:V45"/>
    <mergeCell ref="F42:L42"/>
    <mergeCell ref="M42:N42"/>
    <mergeCell ref="O42:T42"/>
    <mergeCell ref="U42:V42"/>
    <mergeCell ref="F43:L43"/>
    <mergeCell ref="M43:N43"/>
    <mergeCell ref="O43:T43"/>
    <mergeCell ref="U43:V43"/>
    <mergeCell ref="B40:B44"/>
    <mergeCell ref="C40:E43"/>
    <mergeCell ref="F40:L40"/>
    <mergeCell ref="M40:N40"/>
    <mergeCell ref="O40:T40"/>
    <mergeCell ref="U40:V40"/>
    <mergeCell ref="F41:L41"/>
    <mergeCell ref="M41:N41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portrait" blackAndWhite="1" horizontalDpi="400" verticalDpi="4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45"/>
  <sheetViews>
    <sheetView view="pageBreakPreview" zoomScale="80" zoomScaleNormal="70" zoomScaleSheetLayoutView="80" workbookViewId="0">
      <selection activeCell="X25" sqref="X25"/>
    </sheetView>
  </sheetViews>
  <sheetFormatPr defaultRowHeight="14.25"/>
  <cols>
    <col min="1" max="1" width="3.625" style="61" customWidth="1"/>
    <col min="2" max="2" width="5.125" style="61" bestFit="1" customWidth="1"/>
    <col min="3" max="3" width="16.625" style="61" customWidth="1"/>
    <col min="4" max="4" width="2.625" style="61" customWidth="1"/>
    <col min="5" max="5" width="3.625" style="61" customWidth="1"/>
    <col min="6" max="6" width="2.625" style="61" customWidth="1"/>
    <col min="7" max="7" width="5.125" style="61" bestFit="1" customWidth="1"/>
    <col min="8" max="8" width="5.625" style="61" customWidth="1"/>
    <col min="9" max="9" width="3.625" style="61" customWidth="1"/>
    <col min="10" max="10" width="5.625" style="61" customWidth="1"/>
    <col min="11" max="11" width="3.625" style="61" customWidth="1"/>
    <col min="12" max="12" width="5.625" style="61" customWidth="1"/>
    <col min="13" max="13" width="3.625" style="61" customWidth="1"/>
    <col min="14" max="14" width="5.625" style="61" customWidth="1"/>
    <col min="15" max="15" width="3.625" style="61" customWidth="1"/>
    <col min="16" max="16384" width="9" style="61"/>
  </cols>
  <sheetData>
    <row r="1" spans="2:15" ht="18" customHeight="1"/>
    <row r="2" spans="2:15" ht="24">
      <c r="C2" s="477" t="s">
        <v>200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2:15" ht="20.100000000000001" customHeight="1"/>
    <row r="4" spans="2:15" ht="20.100000000000001" customHeight="1"/>
    <row r="5" spans="2:15" ht="20.100000000000001" customHeight="1">
      <c r="B5" s="62" t="s">
        <v>9</v>
      </c>
      <c r="C5" s="61" t="s">
        <v>58</v>
      </c>
      <c r="E5" s="481" t="str">
        <f>IF(入力表!$E$12="","",入力表!$E$12)</f>
        <v/>
      </c>
      <c r="F5" s="481"/>
      <c r="G5" s="481"/>
      <c r="H5" s="481"/>
      <c r="I5" s="481"/>
      <c r="J5" s="481"/>
      <c r="K5" s="481"/>
      <c r="L5" s="481"/>
      <c r="M5" s="481"/>
      <c r="N5" s="481"/>
      <c r="O5" s="481"/>
    </row>
    <row r="6" spans="2:15" ht="20.100000000000001" customHeight="1">
      <c r="B6" s="62"/>
    </row>
    <row r="7" spans="2:15" ht="20.100000000000001" customHeight="1">
      <c r="E7" s="63" t="s">
        <v>74</v>
      </c>
      <c r="F7" s="63"/>
      <c r="G7" s="63" t="s">
        <v>240</v>
      </c>
      <c r="H7" s="63" t="str">
        <f>IF(入力表!$F$25="","",入力表!$F$25)</f>
        <v/>
      </c>
      <c r="I7" s="63" t="s">
        <v>18</v>
      </c>
      <c r="J7" s="63" t="str">
        <f>IF(入力表!$H$25="","",入力表!$H$25)</f>
        <v/>
      </c>
      <c r="K7" s="63" t="s">
        <v>75</v>
      </c>
      <c r="L7" s="63" t="str">
        <f>IF(入力表!$J$25="","",入力表!$J$25)</f>
        <v/>
      </c>
      <c r="M7" s="63" t="s">
        <v>19</v>
      </c>
      <c r="N7" s="63"/>
      <c r="O7" s="63"/>
    </row>
    <row r="8" spans="2:15" ht="20.100000000000001" customHeight="1">
      <c r="B8" s="62" t="s">
        <v>201</v>
      </c>
      <c r="C8" s="61" t="s">
        <v>59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20.100000000000001" customHeight="1">
      <c r="B9" s="62"/>
      <c r="E9" s="63" t="s">
        <v>77</v>
      </c>
      <c r="F9" s="63"/>
      <c r="G9" s="63" t="s">
        <v>240</v>
      </c>
      <c r="H9" s="63" t="str">
        <f>IF(入力表!$F$26="","",入力表!$F$26)</f>
        <v/>
      </c>
      <c r="I9" s="63" t="s">
        <v>18</v>
      </c>
      <c r="J9" s="63" t="str">
        <f>IF(入力表!$H$26="","",入力表!$H$26)</f>
        <v/>
      </c>
      <c r="K9" s="63" t="s">
        <v>75</v>
      </c>
      <c r="L9" s="63" t="str">
        <f>IF(入力表!$J$26="","",入力表!$J$26)</f>
        <v/>
      </c>
      <c r="M9" s="63" t="s">
        <v>19</v>
      </c>
      <c r="N9" s="63"/>
      <c r="O9" s="63"/>
    </row>
    <row r="10" spans="2:15" ht="20.100000000000001" customHeight="1">
      <c r="B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2:15" ht="20.100000000000001" customHeight="1">
      <c r="E11" s="61" t="s">
        <v>198</v>
      </c>
      <c r="F11" s="63"/>
      <c r="G11" s="63"/>
      <c r="H11" s="609"/>
      <c r="I11" s="609"/>
      <c r="J11" s="609"/>
      <c r="K11" s="609"/>
      <c r="L11" s="609"/>
      <c r="M11" s="609"/>
      <c r="N11" s="63"/>
      <c r="O11" s="63"/>
    </row>
    <row r="12" spans="2:15" ht="20.100000000000001" customHeight="1">
      <c r="B12" s="62" t="s">
        <v>208</v>
      </c>
      <c r="C12" s="61" t="s">
        <v>60</v>
      </c>
      <c r="E12" s="63"/>
      <c r="F12" s="63"/>
      <c r="G12" s="63"/>
      <c r="H12" s="608"/>
      <c r="I12" s="608"/>
      <c r="J12" s="608"/>
      <c r="K12" s="608"/>
      <c r="L12" s="608"/>
      <c r="M12" s="608"/>
      <c r="N12" s="63"/>
      <c r="O12" s="63"/>
    </row>
    <row r="13" spans="2:15" ht="20.100000000000001" customHeight="1">
      <c r="B13" s="62"/>
      <c r="E13" s="61" t="s">
        <v>199</v>
      </c>
      <c r="F13" s="63"/>
      <c r="G13" s="63"/>
      <c r="H13" s="609"/>
      <c r="I13" s="609"/>
      <c r="J13" s="609"/>
      <c r="K13" s="609"/>
      <c r="L13" s="609"/>
      <c r="M13" s="609"/>
      <c r="N13" s="63" t="s">
        <v>209</v>
      </c>
      <c r="O13" s="63"/>
    </row>
    <row r="14" spans="2:15" ht="20.100000000000001" customHeight="1">
      <c r="B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2:15" ht="20.100000000000001" customHeight="1">
      <c r="B15" s="62" t="s">
        <v>210</v>
      </c>
      <c r="C15" s="61" t="s">
        <v>202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2:15" ht="20.100000000000001" customHeight="1">
      <c r="B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6" ht="20.100000000000001" customHeight="1">
      <c r="B17" s="62"/>
      <c r="C17" s="237" t="s">
        <v>203</v>
      </c>
      <c r="D17" s="237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7"/>
    </row>
    <row r="18" spans="2:16" ht="20.100000000000001" customHeight="1">
      <c r="B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2:16" ht="20.100000000000001" customHeight="1">
      <c r="B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2:16" ht="20.100000000000001" customHeight="1">
      <c r="B20" s="62" t="s">
        <v>211</v>
      </c>
      <c r="C20" s="61" t="s">
        <v>79</v>
      </c>
    </row>
    <row r="21" spans="2:16" ht="20.100000000000001" customHeight="1" thickBot="1">
      <c r="B21" s="62"/>
    </row>
    <row r="22" spans="2:16" ht="35.1" customHeight="1" thickBot="1">
      <c r="C22" s="64" t="s">
        <v>204</v>
      </c>
      <c r="D22" s="473" t="s">
        <v>205</v>
      </c>
      <c r="E22" s="474"/>
      <c r="F22" s="474"/>
      <c r="G22" s="474"/>
      <c r="H22" s="476"/>
      <c r="I22" s="473" t="s">
        <v>206</v>
      </c>
      <c r="J22" s="474"/>
      <c r="K22" s="474"/>
      <c r="L22" s="474"/>
      <c r="M22" s="474"/>
      <c r="N22" s="474"/>
      <c r="O22" s="475"/>
    </row>
    <row r="23" spans="2:16" ht="35.1" customHeight="1" thickTop="1">
      <c r="C23" s="239"/>
      <c r="D23" s="478"/>
      <c r="E23" s="479"/>
      <c r="F23" s="479"/>
      <c r="G23" s="479"/>
      <c r="H23" s="482"/>
      <c r="I23" s="478"/>
      <c r="J23" s="479"/>
      <c r="K23" s="479"/>
      <c r="L23" s="479"/>
      <c r="M23" s="479"/>
      <c r="N23" s="479"/>
      <c r="O23" s="480"/>
    </row>
    <row r="24" spans="2:16" ht="35.1" customHeight="1">
      <c r="C24" s="240"/>
      <c r="D24" s="461"/>
      <c r="E24" s="462"/>
      <c r="F24" s="462"/>
      <c r="G24" s="462"/>
      <c r="H24" s="470"/>
      <c r="I24" s="461"/>
      <c r="J24" s="462"/>
      <c r="K24" s="462"/>
      <c r="L24" s="462"/>
      <c r="M24" s="462"/>
      <c r="N24" s="462"/>
      <c r="O24" s="463"/>
    </row>
    <row r="25" spans="2:16" ht="35.1" customHeight="1" thickBot="1">
      <c r="C25" s="241"/>
      <c r="D25" s="464"/>
      <c r="E25" s="465"/>
      <c r="F25" s="465"/>
      <c r="G25" s="465"/>
      <c r="H25" s="471"/>
      <c r="I25" s="464"/>
      <c r="J25" s="465"/>
      <c r="K25" s="465"/>
      <c r="L25" s="465"/>
      <c r="M25" s="465"/>
      <c r="N25" s="465"/>
      <c r="O25" s="466"/>
    </row>
    <row r="26" spans="2:16" ht="27.95" customHeight="1">
      <c r="B26" s="61" t="s">
        <v>207</v>
      </c>
    </row>
    <row r="27" spans="2:16" ht="27.95" customHeight="1">
      <c r="H27" s="468" t="s">
        <v>240</v>
      </c>
      <c r="I27" s="468"/>
      <c r="J27" s="237"/>
      <c r="K27" s="63" t="s">
        <v>18</v>
      </c>
      <c r="L27" s="237"/>
      <c r="M27" s="63" t="s">
        <v>75</v>
      </c>
      <c r="N27" s="237"/>
      <c r="O27" s="63" t="s">
        <v>19</v>
      </c>
    </row>
    <row r="28" spans="2:16" ht="27.95" customHeight="1">
      <c r="I28" s="68"/>
      <c r="K28" s="63"/>
      <c r="M28" s="63"/>
      <c r="O28" s="63"/>
    </row>
    <row r="29" spans="2:16" ht="27.95" customHeight="1">
      <c r="C29" s="69" t="s">
        <v>236</v>
      </c>
    </row>
    <row r="30" spans="2:16" ht="27.95" customHeight="1"/>
    <row r="31" spans="2:16" ht="27.95" customHeight="1">
      <c r="C31" s="467" t="s">
        <v>92</v>
      </c>
      <c r="D31" s="467"/>
      <c r="E31" s="467"/>
      <c r="G31" s="469" t="s">
        <v>194</v>
      </c>
      <c r="H31" s="469"/>
      <c r="I31" s="469"/>
      <c r="J31" s="472" t="str">
        <f>IF(入力表!$E$16="","",入力表!$E$16)</f>
        <v/>
      </c>
      <c r="K31" s="472"/>
      <c r="L31" s="472"/>
      <c r="M31" s="472"/>
      <c r="N31" s="472"/>
      <c r="O31" s="472"/>
      <c r="P31" s="195"/>
    </row>
    <row r="32" spans="2:16" ht="27.95" customHeight="1">
      <c r="C32" s="467"/>
      <c r="D32" s="467"/>
      <c r="E32" s="467"/>
      <c r="G32" s="469" t="s">
        <v>212</v>
      </c>
      <c r="H32" s="469"/>
      <c r="I32" s="469"/>
      <c r="J32" s="472" t="str">
        <f>IF(入力表!$E$17="","",入力表!$E$17)</f>
        <v/>
      </c>
      <c r="K32" s="472"/>
      <c r="L32" s="472"/>
      <c r="M32" s="472"/>
      <c r="N32" s="472"/>
      <c r="O32" s="472"/>
      <c r="P32" s="195" t="s">
        <v>213</v>
      </c>
    </row>
    <row r="33" spans="7:16" ht="27.95" customHeight="1">
      <c r="G33" s="469" t="s">
        <v>195</v>
      </c>
      <c r="H33" s="469"/>
      <c r="I33" s="469"/>
      <c r="J33" s="472" t="str">
        <f>IF(入力表!$E$19="","",入力表!$E$19)</f>
        <v/>
      </c>
      <c r="K33" s="472"/>
      <c r="L33" s="472"/>
      <c r="M33" s="472"/>
      <c r="N33" s="472"/>
      <c r="O33" s="472"/>
      <c r="P33" s="195"/>
    </row>
    <row r="34" spans="7:16" ht="27.95" customHeight="1"/>
    <row r="35" spans="7:16" ht="27.95" customHeight="1"/>
    <row r="36" spans="7:16" ht="27.95" customHeight="1"/>
    <row r="37" spans="7:16" ht="30" customHeight="1"/>
    <row r="38" spans="7:16" ht="30" customHeight="1"/>
    <row r="39" spans="7:16" ht="30" customHeight="1"/>
    <row r="40" spans="7:16" ht="30" customHeight="1"/>
    <row r="41" spans="7:16" ht="30" customHeight="1"/>
    <row r="42" spans="7:16" ht="30" customHeight="1"/>
    <row r="43" spans="7:16" ht="30" customHeight="1"/>
    <row r="44" spans="7:16" ht="30" customHeight="1"/>
    <row r="45" spans="7:16" ht="30" customHeight="1"/>
  </sheetData>
  <mergeCells count="21">
    <mergeCell ref="H12:M12"/>
    <mergeCell ref="G31:I31"/>
    <mergeCell ref="C2:O2"/>
    <mergeCell ref="E5:O5"/>
    <mergeCell ref="I24:O24"/>
    <mergeCell ref="D24:H24"/>
    <mergeCell ref="H11:M11"/>
    <mergeCell ref="I25:O25"/>
    <mergeCell ref="D22:H22"/>
    <mergeCell ref="I23:O23"/>
    <mergeCell ref="H13:M13"/>
    <mergeCell ref="D25:H25"/>
    <mergeCell ref="I22:O22"/>
    <mergeCell ref="D23:H23"/>
    <mergeCell ref="H27:I27"/>
    <mergeCell ref="G33:I33"/>
    <mergeCell ref="J31:O31"/>
    <mergeCell ref="J32:O32"/>
    <mergeCell ref="J33:O33"/>
    <mergeCell ref="C31:E32"/>
    <mergeCell ref="G32:I32"/>
  </mergeCells>
  <phoneticPr fontId="2"/>
  <pageMargins left="0.78740157480314965" right="0.39370078740157483" top="0.78740157480314965" bottom="0.39370078740157483" header="0.51181102362204722" footer="0.51181102362204722"/>
  <pageSetup paperSize="9" orientation="portrait" blackAndWhite="1" horizontalDpi="400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2"/>
  <sheetViews>
    <sheetView showZeros="0" view="pageBreakPreview" zoomScale="85" zoomScaleNormal="100" zoomScaleSheetLayoutView="85" workbookViewId="0">
      <selection activeCell="J9" sqref="J9:K9"/>
    </sheetView>
  </sheetViews>
  <sheetFormatPr defaultRowHeight="13.5"/>
  <cols>
    <col min="1" max="28" width="3.375" customWidth="1"/>
  </cols>
  <sheetData>
    <row r="1" spans="1:28" ht="28.5">
      <c r="A1" s="423" t="s">
        <v>264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30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28" ht="30" customHeight="1">
      <c r="A3" s="218">
        <v>1</v>
      </c>
      <c r="B3" s="218"/>
      <c r="C3" s="406" t="s">
        <v>57</v>
      </c>
      <c r="D3" s="406"/>
      <c r="E3" s="406"/>
      <c r="F3" s="406"/>
      <c r="G3" s="218"/>
      <c r="H3" s="424" t="str">
        <f>IF(入力表!$F$8="",CONCATENATE(入力表!$E$8,"　　　",入力表!$F$8,入力表!$G$8,"　　　　　　　　",入力表!$E$10,入力表!$F$10,入力表!$H$10,"　　　　　",入力表!$I$10,入力表!$J$10),CONCATENATE(入力表!$E$8,"　",入力表!$F$8,"　",入力表!$G$8,"　　",入力表!$E$10,入力表!$F$10,"　",入力表!$H$10,"　",入力表!$I$10,"　",入力表!$J$10))</f>
        <v>令和　　　年度　　　　　　　　第　　　　　号</v>
      </c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</row>
    <row r="4" spans="1:28" ht="30" customHeight="1">
      <c r="A4" s="218">
        <v>2</v>
      </c>
      <c r="B4" s="218"/>
      <c r="C4" s="406" t="s">
        <v>56</v>
      </c>
      <c r="D4" s="406"/>
      <c r="E4" s="406"/>
      <c r="F4" s="406"/>
      <c r="G4" s="218"/>
      <c r="H4" s="424" t="str">
        <f>IF(入力表!$E$12="","",入力表!$E$12)</f>
        <v/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</row>
    <row r="5" spans="1:28" ht="30" customHeight="1">
      <c r="A5" s="218">
        <v>3</v>
      </c>
      <c r="B5" s="218"/>
      <c r="C5" s="406" t="s">
        <v>129</v>
      </c>
      <c r="D5" s="406"/>
      <c r="E5" s="406"/>
      <c r="F5" s="406"/>
      <c r="G5" s="218"/>
      <c r="H5" s="406" t="s">
        <v>242</v>
      </c>
      <c r="I5" s="406"/>
      <c r="J5" s="406"/>
      <c r="K5" s="218"/>
      <c r="L5" s="419" t="str">
        <f>IF(入力表!$G$14="","",入力表!$G$14)</f>
        <v/>
      </c>
      <c r="M5" s="419"/>
      <c r="N5" s="419"/>
      <c r="O5" s="419"/>
      <c r="P5" s="419"/>
      <c r="Q5" s="419"/>
      <c r="R5" s="419"/>
      <c r="S5" s="407" t="s">
        <v>243</v>
      </c>
      <c r="T5" s="407"/>
      <c r="U5" s="218"/>
      <c r="V5" s="218"/>
      <c r="W5" s="218"/>
      <c r="X5" s="218"/>
      <c r="Y5" s="218"/>
      <c r="Z5" s="218"/>
      <c r="AA5" s="218"/>
      <c r="AB5" s="218"/>
    </row>
    <row r="6" spans="1:28" ht="30" customHeight="1">
      <c r="A6" s="218">
        <v>4</v>
      </c>
      <c r="B6" s="218"/>
      <c r="C6" s="420" t="s">
        <v>265</v>
      </c>
      <c r="D6" s="420"/>
      <c r="E6" s="420"/>
      <c r="F6" s="420"/>
      <c r="G6" s="218"/>
      <c r="H6" s="242"/>
      <c r="I6" s="242"/>
      <c r="J6" s="421">
        <f>IF(入力表!$N$21="",入力表!$E$21,入力表!$N$21)</f>
        <v>0</v>
      </c>
      <c r="K6" s="421"/>
      <c r="L6" s="421"/>
      <c r="M6" s="421"/>
      <c r="N6" s="421"/>
      <c r="O6" s="421"/>
      <c r="P6" s="421"/>
      <c r="Q6" s="422" t="s">
        <v>186</v>
      </c>
      <c r="R6" s="422"/>
      <c r="S6" s="220"/>
      <c r="T6" s="220"/>
      <c r="U6" s="218"/>
      <c r="V6" s="218"/>
      <c r="W6" s="218"/>
      <c r="X6" s="218"/>
      <c r="Y6" s="218"/>
      <c r="Z6" s="218"/>
      <c r="AA6" s="218"/>
      <c r="AB6" s="218"/>
    </row>
    <row r="7" spans="1:28" ht="30" customHeight="1">
      <c r="A7" s="218">
        <v>5</v>
      </c>
      <c r="B7" s="218"/>
      <c r="C7" s="406" t="s">
        <v>244</v>
      </c>
      <c r="D7" s="406"/>
      <c r="E7" s="406"/>
      <c r="F7" s="406"/>
      <c r="G7" s="218"/>
      <c r="H7" s="406" t="s">
        <v>245</v>
      </c>
      <c r="I7" s="406"/>
      <c r="J7" s="407" t="str">
        <f>IF(入力表!$F$23="","",入力表!$F$23)</f>
        <v/>
      </c>
      <c r="K7" s="407"/>
      <c r="L7" s="220" t="s">
        <v>18</v>
      </c>
      <c r="M7" s="407" t="str">
        <f>IF(入力表!$H$23="","",入力表!$H$23)</f>
        <v/>
      </c>
      <c r="N7" s="407"/>
      <c r="O7" s="220" t="s">
        <v>75</v>
      </c>
      <c r="P7" s="407" t="str">
        <f>IF(入力表!$J$23="","",入力表!$J$23)</f>
        <v/>
      </c>
      <c r="Q7" s="407"/>
      <c r="R7" s="220" t="s">
        <v>19</v>
      </c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ht="30" customHeight="1">
      <c r="A8" s="218">
        <v>6</v>
      </c>
      <c r="B8" s="218"/>
      <c r="C8" s="406" t="s">
        <v>253</v>
      </c>
      <c r="D8" s="406"/>
      <c r="E8" s="406"/>
      <c r="F8" s="406"/>
      <c r="G8" s="218"/>
      <c r="H8" s="406" t="s">
        <v>245</v>
      </c>
      <c r="I8" s="406"/>
      <c r="J8" s="407" t="str">
        <f>IF(入力表!$F$25="","",入力表!$F$25)</f>
        <v/>
      </c>
      <c r="K8" s="407"/>
      <c r="L8" s="220" t="s">
        <v>18</v>
      </c>
      <c r="M8" s="407" t="str">
        <f>IF(入力表!$H$25="","",入力表!$H$25)</f>
        <v/>
      </c>
      <c r="N8" s="407"/>
      <c r="O8" s="220" t="s">
        <v>75</v>
      </c>
      <c r="P8" s="407" t="str">
        <f>IF(入力表!$J$25="","",入力表!$J$25)</f>
        <v/>
      </c>
      <c r="Q8" s="407"/>
      <c r="R8" s="220" t="s">
        <v>19</v>
      </c>
      <c r="S8" s="407" t="s">
        <v>246</v>
      </c>
      <c r="T8" s="407"/>
      <c r="U8" s="218"/>
      <c r="V8" s="218"/>
      <c r="W8" s="218"/>
      <c r="X8" s="218"/>
      <c r="Y8" s="218"/>
      <c r="Z8" s="218"/>
      <c r="AA8" s="218"/>
      <c r="AB8" s="218"/>
    </row>
    <row r="9" spans="1:28" ht="30" customHeight="1">
      <c r="A9" s="218"/>
      <c r="B9" s="218"/>
      <c r="C9" s="219"/>
      <c r="D9" s="219"/>
      <c r="E9" s="219"/>
      <c r="F9" s="219"/>
      <c r="G9" s="218"/>
      <c r="H9" s="406" t="s">
        <v>245</v>
      </c>
      <c r="I9" s="406"/>
      <c r="J9" s="407">
        <f>IF(入力表!$O$26="",入力表!$F$26,入力表!$O$26)</f>
        <v>0</v>
      </c>
      <c r="K9" s="407"/>
      <c r="L9" s="220" t="s">
        <v>18</v>
      </c>
      <c r="M9" s="407">
        <f>IF(入力表!$Q$26="",入力表!$H$26,入力表!$Q$26)</f>
        <v>0</v>
      </c>
      <c r="N9" s="407"/>
      <c r="O9" s="220" t="s">
        <v>75</v>
      </c>
      <c r="P9" s="407">
        <f>IF(入力表!$S$26="",入力表!$J$26,入力表!$S$26)</f>
        <v>0</v>
      </c>
      <c r="Q9" s="407"/>
      <c r="R9" s="220" t="s">
        <v>19</v>
      </c>
      <c r="S9" s="407" t="s">
        <v>247</v>
      </c>
      <c r="T9" s="407"/>
      <c r="U9" s="218"/>
      <c r="V9" s="218"/>
      <c r="W9" s="218"/>
      <c r="X9" s="218"/>
      <c r="Y9" s="218"/>
      <c r="Z9" s="218"/>
      <c r="AA9" s="218"/>
      <c r="AB9" s="218"/>
    </row>
    <row r="10" spans="1:28" ht="30" customHeight="1">
      <c r="A10" s="218">
        <v>7</v>
      </c>
      <c r="B10" s="218"/>
      <c r="C10" s="406" t="s">
        <v>266</v>
      </c>
      <c r="D10" s="406"/>
      <c r="E10" s="406"/>
      <c r="F10" s="406"/>
      <c r="G10" s="218"/>
      <c r="H10" s="406" t="s">
        <v>245</v>
      </c>
      <c r="I10" s="406"/>
      <c r="J10" s="407" t="str">
        <f>IF(入力表!$F$33="","",入力表!$F$33)</f>
        <v/>
      </c>
      <c r="K10" s="407"/>
      <c r="L10" s="220" t="s">
        <v>18</v>
      </c>
      <c r="M10" s="407" t="str">
        <f>IF(入力表!$H$33="","",入力表!$H$33)</f>
        <v/>
      </c>
      <c r="N10" s="407"/>
      <c r="O10" s="220" t="s">
        <v>75</v>
      </c>
      <c r="P10" s="407" t="str">
        <f>IF(入力表!$J$33="","",入力表!$J$33)</f>
        <v/>
      </c>
      <c r="Q10" s="407"/>
      <c r="R10" s="220" t="s">
        <v>19</v>
      </c>
      <c r="S10" s="218"/>
      <c r="T10" s="218"/>
      <c r="U10" s="218"/>
      <c r="V10" s="218"/>
      <c r="W10" s="218"/>
      <c r="X10" s="218"/>
      <c r="Y10" s="218"/>
      <c r="Z10" s="218"/>
      <c r="AA10" s="218"/>
      <c r="AB10" s="218"/>
    </row>
    <row r="11" spans="1:28" ht="30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</row>
    <row r="12" spans="1:28" ht="30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1:28" ht="30" customHeight="1">
      <c r="A13" s="218"/>
      <c r="B13" s="218"/>
      <c r="C13" s="218"/>
      <c r="D13" s="218"/>
      <c r="E13" s="218"/>
      <c r="F13" s="218"/>
      <c r="G13" s="406" t="s">
        <v>267</v>
      </c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218"/>
      <c r="U13" s="218"/>
      <c r="V13" s="218"/>
      <c r="W13" s="218"/>
      <c r="X13" s="218"/>
      <c r="Y13" s="218"/>
      <c r="Z13" s="218"/>
      <c r="AA13" s="218"/>
      <c r="AB13" s="218"/>
    </row>
    <row r="14" spans="1:28" ht="30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</row>
    <row r="15" spans="1:28" ht="30" customHeight="1">
      <c r="A15" s="218"/>
      <c r="B15" s="218"/>
      <c r="C15" s="218"/>
      <c r="D15" s="218"/>
      <c r="E15" s="218"/>
      <c r="F15" s="218"/>
      <c r="G15" s="218"/>
      <c r="H15" s="406" t="s">
        <v>245</v>
      </c>
      <c r="I15" s="406"/>
      <c r="J15" s="407" t="str">
        <f>IF(入力表!$F$34="","",入力表!$F$34)</f>
        <v/>
      </c>
      <c r="K15" s="407"/>
      <c r="L15" s="220" t="s">
        <v>18</v>
      </c>
      <c r="M15" s="407" t="str">
        <f>IF(入力表!$H$34="","",入力表!$H$34)</f>
        <v/>
      </c>
      <c r="N15" s="407"/>
      <c r="O15" s="220" t="s">
        <v>75</v>
      </c>
      <c r="P15" s="407" t="str">
        <f>IF(入力表!$J$34="","",入力表!$J$34)</f>
        <v/>
      </c>
      <c r="Q15" s="407"/>
      <c r="R15" s="220" t="s">
        <v>19</v>
      </c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ht="30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ht="30" customHeight="1">
      <c r="A17" s="218"/>
      <c r="B17" s="218"/>
      <c r="C17" s="218"/>
      <c r="D17" s="218"/>
      <c r="E17" s="218"/>
      <c r="F17" s="218"/>
      <c r="G17" s="218"/>
      <c r="H17" s="218"/>
      <c r="I17" s="406" t="s">
        <v>12</v>
      </c>
      <c r="J17" s="406"/>
      <c r="K17" s="406"/>
      <c r="L17" s="406"/>
      <c r="M17" s="406"/>
      <c r="N17" s="218"/>
      <c r="O17" s="408" t="str">
        <f>IF(入力表!$E$16="","",入力表!$E$16)</f>
        <v/>
      </c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</row>
    <row r="18" spans="1:28" ht="30" customHeight="1">
      <c r="A18" s="218"/>
      <c r="B18" s="218"/>
      <c r="C18" s="218"/>
      <c r="D18" s="218"/>
      <c r="E18" s="218"/>
      <c r="F18" s="218"/>
      <c r="G18" s="218"/>
      <c r="H18" s="218"/>
      <c r="I18" s="406" t="s">
        <v>212</v>
      </c>
      <c r="J18" s="406"/>
      <c r="K18" s="406"/>
      <c r="L18" s="406"/>
      <c r="M18" s="406"/>
      <c r="N18" s="218"/>
      <c r="O18" s="408" t="str">
        <f>IF(入力表!$E$17="","",入力表!$E$17)</f>
        <v/>
      </c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</row>
    <row r="19" spans="1:28" ht="30" customHeight="1">
      <c r="A19" s="218"/>
      <c r="B19" s="218"/>
      <c r="C19" s="218"/>
      <c r="D19" s="218"/>
      <c r="E19" s="218"/>
      <c r="F19" s="218"/>
      <c r="G19" s="218"/>
      <c r="H19" s="218"/>
      <c r="I19" s="406" t="s">
        <v>13</v>
      </c>
      <c r="J19" s="406"/>
      <c r="K19" s="406"/>
      <c r="L19" s="406"/>
      <c r="M19" s="406"/>
      <c r="N19" s="218"/>
      <c r="O19" s="408" t="str">
        <f>IF(入力表!$E$19="","",IF(入力表!$E$18="",入力表!$E$19,CONCATENATE(入力表!$E$18,"　",入力表!$E$19)))</f>
        <v/>
      </c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7" t="s">
        <v>66</v>
      </c>
      <c r="AB19" s="407"/>
    </row>
    <row r="20" spans="1:28" ht="30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ht="30" customHeight="1">
      <c r="A21" s="218" t="s">
        <v>248</v>
      </c>
      <c r="B21" s="218"/>
      <c r="C21" s="218"/>
      <c r="D21" s="221"/>
      <c r="E21" s="221" t="s">
        <v>249</v>
      </c>
      <c r="F21" s="218"/>
      <c r="G21" s="221"/>
      <c r="H21" s="218"/>
      <c r="I21" s="221"/>
      <c r="J21" s="221"/>
      <c r="K21" s="218"/>
      <c r="L21" s="221"/>
      <c r="M21" s="221"/>
      <c r="N21" s="221"/>
      <c r="O21" s="221"/>
      <c r="P21" s="221"/>
      <c r="Q21" s="221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</row>
    <row r="22" spans="1:28" ht="13.5" customHeight="1">
      <c r="A22" s="218"/>
      <c r="B22" s="218"/>
      <c r="C22" s="222"/>
      <c r="D22" s="222"/>
      <c r="E22" s="222"/>
      <c r="F22" s="222"/>
      <c r="G22" s="221"/>
      <c r="H22" s="222"/>
      <c r="I22" s="222"/>
      <c r="J22" s="222"/>
      <c r="K22" s="222"/>
      <c r="L22" s="222"/>
      <c r="M22" s="222"/>
      <c r="N22" s="222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ht="30" customHeight="1" thickBo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ht="30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23"/>
      <c r="M24" s="405" t="str">
        <f>IF(入力表!$E$6="","",入力表!$E$6)</f>
        <v/>
      </c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224"/>
      <c r="AB24" s="218"/>
    </row>
    <row r="25" spans="1:28" ht="30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412" t="s">
        <v>250</v>
      </c>
      <c r="M25" s="410"/>
      <c r="N25" s="410"/>
      <c r="O25" s="410"/>
      <c r="P25" s="410" t="str">
        <f>入力表!$O$7</f>
        <v>課長補佐</v>
      </c>
      <c r="Q25" s="410"/>
      <c r="R25" s="410"/>
      <c r="S25" s="410"/>
      <c r="T25" s="410" t="s">
        <v>251</v>
      </c>
      <c r="U25" s="410"/>
      <c r="V25" s="410"/>
      <c r="W25" s="410"/>
      <c r="X25" s="409" t="s">
        <v>122</v>
      </c>
      <c r="Y25" s="410"/>
      <c r="Z25" s="410"/>
      <c r="AA25" s="411"/>
      <c r="AB25" s="218"/>
    </row>
    <row r="26" spans="1:28" ht="30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412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1"/>
      <c r="AB26" s="218"/>
    </row>
    <row r="27" spans="1:28" ht="30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413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7"/>
      <c r="AB27" s="218"/>
    </row>
    <row r="28" spans="1:28" ht="30" customHeight="1" thickBo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415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8"/>
      <c r="AB28" s="218"/>
    </row>
    <row r="29" spans="1:28" ht="30" customHeight="1"/>
    <row r="30" spans="1:28" ht="30" customHeight="1"/>
    <row r="31" spans="1:28" ht="30" customHeight="1"/>
    <row r="32" spans="1:28" ht="30" customHeight="1"/>
  </sheetData>
  <mergeCells count="54">
    <mergeCell ref="A1:AB1"/>
    <mergeCell ref="C3:F3"/>
    <mergeCell ref="H3:AB3"/>
    <mergeCell ref="C4:F4"/>
    <mergeCell ref="H4:AB4"/>
    <mergeCell ref="C5:F5"/>
    <mergeCell ref="H5:J5"/>
    <mergeCell ref="L5:R5"/>
    <mergeCell ref="S5:T5"/>
    <mergeCell ref="C7:F7"/>
    <mergeCell ref="H7:I7"/>
    <mergeCell ref="J7:K7"/>
    <mergeCell ref="M7:N7"/>
    <mergeCell ref="P7:Q7"/>
    <mergeCell ref="C6:F6"/>
    <mergeCell ref="J6:P6"/>
    <mergeCell ref="Q6:R6"/>
    <mergeCell ref="C8:F8"/>
    <mergeCell ref="H8:I8"/>
    <mergeCell ref="J8:K8"/>
    <mergeCell ref="M8:N8"/>
    <mergeCell ref="P8:Q8"/>
    <mergeCell ref="G13:S13"/>
    <mergeCell ref="S8:T8"/>
    <mergeCell ref="H9:I9"/>
    <mergeCell ref="J9:K9"/>
    <mergeCell ref="M9:N9"/>
    <mergeCell ref="P9:Q9"/>
    <mergeCell ref="S9:T9"/>
    <mergeCell ref="C10:F10"/>
    <mergeCell ref="H10:I10"/>
    <mergeCell ref="J10:K10"/>
    <mergeCell ref="M10:N10"/>
    <mergeCell ref="P10:Q10"/>
    <mergeCell ref="X25:AA25"/>
    <mergeCell ref="L26:O28"/>
    <mergeCell ref="P26:S28"/>
    <mergeCell ref="T26:W28"/>
    <mergeCell ref="X26:AA28"/>
    <mergeCell ref="L25:O25"/>
    <mergeCell ref="P25:S25"/>
    <mergeCell ref="T25:W25"/>
    <mergeCell ref="M24:Z24"/>
    <mergeCell ref="H15:I15"/>
    <mergeCell ref="J15:K15"/>
    <mergeCell ref="M15:N15"/>
    <mergeCell ref="I18:M18"/>
    <mergeCell ref="O18:AB18"/>
    <mergeCell ref="I19:M19"/>
    <mergeCell ref="O19:Z19"/>
    <mergeCell ref="AA19:AB19"/>
    <mergeCell ref="P15:Q15"/>
    <mergeCell ref="I17:M17"/>
    <mergeCell ref="O17:AB17"/>
  </mergeCells>
  <phoneticPr fontId="2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入力表</vt:lpstr>
      <vt:lpstr>打合せ簿（罫線あり）</vt:lpstr>
      <vt:lpstr>着手届</vt:lpstr>
      <vt:lpstr>工程表</vt:lpstr>
      <vt:lpstr>設計担当者報告書</vt:lpstr>
      <vt:lpstr>別紙調査表</vt:lpstr>
      <vt:lpstr>別紙調査表 (再委託がある場合)</vt:lpstr>
      <vt:lpstr>再委託届</vt:lpstr>
      <vt:lpstr>完了届</vt:lpstr>
      <vt:lpstr>成果品写真撮影要領</vt:lpstr>
      <vt:lpstr>成果品ファイリング要領</vt:lpstr>
      <vt:lpstr>成果品納入書</vt:lpstr>
      <vt:lpstr>業務委託納入検査書</vt:lpstr>
      <vt:lpstr>業務委託納入検査書!Print_Area</vt:lpstr>
      <vt:lpstr>工程表!Print_Area</vt:lpstr>
      <vt:lpstr>再委託届!Print_Area</vt:lpstr>
      <vt:lpstr>成果品ファイリング要領!Print_Area</vt:lpstr>
      <vt:lpstr>成果品写真撮影要領!Print_Area</vt:lpstr>
      <vt:lpstr>成果品納入書!Print_Area</vt:lpstr>
      <vt:lpstr>設計担当者報告書!Print_Area</vt:lpstr>
      <vt:lpstr>'打合せ簿（罫線あり）'!Print_Area</vt:lpstr>
      <vt:lpstr>別紙調査表!Print_Area</vt:lpstr>
      <vt:lpstr>'別紙調査表 (再委託がある場合)'!Print_Area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平山誠也</dc:creator>
  <cp:lastModifiedBy>上村　尚也</cp:lastModifiedBy>
  <cp:lastPrinted>2022-06-14T01:05:36Z</cp:lastPrinted>
  <dcterms:created xsi:type="dcterms:W3CDTF">1998-02-02T01:27:50Z</dcterms:created>
  <dcterms:modified xsi:type="dcterms:W3CDTF">2022-08-25T02:00:17Z</dcterms:modified>
</cp:coreProperties>
</file>