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FS3\sections\シン_市民税\03_市民税係\35_申告相談関係\申告書様式\収支内訳書様式\"/>
    </mc:Choice>
  </mc:AlternateContent>
  <xr:revisionPtr revIDLastSave="0" documentId="13_ncr:1_{ABB2C90D-9D9A-4865-A301-4769CA579094}" xr6:coauthVersionLast="46" xr6:coauthVersionMax="46" xr10:uidLastSave="{00000000-0000-0000-0000-000000000000}"/>
  <bookViews>
    <workbookView xWindow="-120" yWindow="-120" windowWidth="20730" windowHeight="11160" activeTab="1" xr2:uid="{00000000-000D-0000-FFFF-FFFF00000000}"/>
  </bookViews>
  <sheets>
    <sheet name="1ページ目" sheetId="1" r:id="rId1"/>
    <sheet name="2ページ目" sheetId="2" r:id="rId2"/>
  </sheets>
  <definedNames>
    <definedName name="_xlnm.Print_Area" localSheetId="0">'1ページ目'!$A$1:$AD$34</definedName>
    <definedName name="_xlnm.Print_Area" localSheetId="1">'2ページ目'!$A$1:$AL$41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8" i="2" l="1"/>
  <c r="G17" i="1"/>
  <c r="C14" i="2"/>
  <c r="T29" i="2"/>
  <c r="T27" i="2"/>
  <c r="T25" i="2"/>
  <c r="T23" i="2"/>
  <c r="T21" i="2"/>
  <c r="T19" i="2"/>
  <c r="X9" i="2" l="1"/>
  <c r="Z21" i="2"/>
  <c r="AD21" i="2" s="1"/>
  <c r="Z23" i="2"/>
  <c r="AD23" i="2" s="1"/>
  <c r="Z25" i="2"/>
  <c r="AD25" i="2" s="1"/>
  <c r="Z27" i="2"/>
  <c r="AD27" i="2" s="1"/>
  <c r="Z29" i="2"/>
  <c r="AD29" i="2" s="1"/>
  <c r="Z19" i="2"/>
  <c r="AD19" i="2" s="1"/>
  <c r="N40" i="2"/>
  <c r="T40" i="2" s="1"/>
  <c r="Z40" i="2" s="1"/>
  <c r="N39" i="2"/>
  <c r="T39" i="2" s="1"/>
  <c r="Z39" i="2" s="1"/>
  <c r="W41" i="2"/>
  <c r="Q41" i="2"/>
  <c r="L41" i="2"/>
  <c r="I41" i="2"/>
  <c r="F41" i="2"/>
  <c r="AI31" i="2"/>
  <c r="W31" i="2"/>
  <c r="T31" i="2"/>
  <c r="AL14" i="2"/>
  <c r="AL8" i="2"/>
  <c r="AF8" i="2"/>
  <c r="AA13" i="2"/>
  <c r="Y13" i="2"/>
  <c r="AA8" i="2"/>
  <c r="Y8" i="2"/>
  <c r="R14" i="2"/>
  <c r="AL9" i="2" s="1"/>
  <c r="M14" i="2"/>
  <c r="H14" i="2"/>
  <c r="E14" i="2"/>
  <c r="Y14" i="2" s="1"/>
  <c r="M28" i="1"/>
  <c r="AC20" i="1"/>
  <c r="Y16" i="1"/>
  <c r="Y18" i="1"/>
  <c r="Y14" i="1"/>
  <c r="V21" i="1"/>
  <c r="V20" i="1"/>
  <c r="Y34" i="1"/>
  <c r="U20" i="1"/>
  <c r="G20" i="1"/>
  <c r="AF9" i="2" l="1"/>
  <c r="AA14" i="2"/>
  <c r="AD31" i="2"/>
  <c r="AA9" i="2"/>
  <c r="Y9" i="2"/>
  <c r="Z31" i="2"/>
  <c r="Z41" i="2"/>
  <c r="T41" i="2"/>
  <c r="N41" i="2"/>
  <c r="Y20" i="1"/>
  <c r="G21" i="1" s="1"/>
  <c r="M29" i="1" s="1"/>
  <c r="M30" i="1" s="1"/>
  <c r="M32" i="1" s="1"/>
</calcChain>
</file>

<file path=xl/sharedStrings.xml><?xml version="1.0" encoding="utf-8"?>
<sst xmlns="http://schemas.openxmlformats.org/spreadsheetml/2006/main" count="214" uniqueCount="190">
  <si>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</si>
  <si>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</si>
  <si>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</si>
  <si>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</si>
  <si>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</si>
  <si>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</si>
  <si>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</si>
  <si>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</si>
  <si>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</si>
  <si>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</si>
  <si>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</si>
  <si>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</si>
  <si>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科　　　　　目</t>
    <rPh sb="0" eb="1">
      <t>カ</t>
    </rPh>
    <rPh sb="6" eb="7">
      <t>メ</t>
    </rPh>
    <phoneticPr fontId="1"/>
  </si>
  <si>
    <t>金　　　　　額　（円）</t>
    <rPh sb="0" eb="1">
      <t>キン</t>
    </rPh>
    <rPh sb="6" eb="7">
      <t>ガク</t>
    </rPh>
    <rPh sb="9" eb="10">
      <t>エン</t>
    </rPh>
    <phoneticPr fontId="1"/>
  </si>
  <si>
    <t>㋑</t>
    <phoneticPr fontId="1"/>
  </si>
  <si>
    <t>㋺</t>
    <phoneticPr fontId="1"/>
  </si>
  <si>
    <t>㋩</t>
    <phoneticPr fontId="1"/>
  </si>
  <si>
    <t>㊁</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</si>
  <si>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</si>
  <si>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</si>
  <si>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</si>
  <si>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</si>
  <si>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</si>
  <si>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</si>
  <si>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</si>
  <si>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</si>
  <si>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</si>
  <si>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</si>
  <si>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</si>
  <si>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</si>
  <si>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</si>
  <si>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経　　　　　　　　　　　　　　　　　　費</t>
    <rPh sb="0" eb="1">
      <t>キョウ</t>
    </rPh>
    <rPh sb="19" eb="20">
      <t>ヒ</t>
    </rPh>
    <phoneticPr fontId="1"/>
  </si>
  <si>
    <t>そ　　の　　他　　の　　経　　費</t>
    <rPh sb="6" eb="7">
      <t>タ</t>
    </rPh>
    <rPh sb="12" eb="13">
      <t>キョウ</t>
    </rPh>
    <rPh sb="15" eb="16">
      <t>ヒ</t>
    </rPh>
    <phoneticPr fontId="1"/>
  </si>
  <si>
    <t>専 従 者 控 除</t>
    <rPh sb="0" eb="1">
      <t>マコト</t>
    </rPh>
    <rPh sb="2" eb="3">
      <t>ジュウ</t>
    </rPh>
    <rPh sb="4" eb="5">
      <t>シャ</t>
    </rPh>
    <rPh sb="6" eb="7">
      <t>ヒカエ</t>
    </rPh>
    <rPh sb="8" eb="9">
      <t>ジョ</t>
    </rPh>
    <phoneticPr fontId="1"/>
  </si>
  <si>
    <t>その他(　　人分)</t>
    <rPh sb="2" eb="3">
      <t>タ</t>
    </rPh>
    <rPh sb="6" eb="8">
      <t>ニンブン</t>
    </rPh>
    <phoneticPr fontId="1"/>
  </si>
  <si>
    <t>○事業専従者の氏名等</t>
    <rPh sb="1" eb="3">
      <t>ジギョウ</t>
    </rPh>
    <rPh sb="3" eb="6">
      <t>センジュウシャ</t>
    </rPh>
    <rPh sb="7" eb="9">
      <t>シメイ</t>
    </rPh>
    <rPh sb="9" eb="10">
      <t>ナド</t>
    </rPh>
    <phoneticPr fontId="1"/>
  </si>
  <si>
    <t>延べ従事月数</t>
    <rPh sb="0" eb="1">
      <t>ノ</t>
    </rPh>
    <rPh sb="2" eb="4">
      <t>ジュウジ</t>
    </rPh>
    <rPh sb="4" eb="5">
      <t>ツキ</t>
    </rPh>
    <rPh sb="5" eb="6">
      <t>スウ</t>
    </rPh>
    <phoneticPr fontId="1"/>
  </si>
  <si>
    <t>続　　柄</t>
    <rPh sb="0" eb="1">
      <t>ツヅ</t>
    </rPh>
    <rPh sb="3" eb="4">
      <t>エ</t>
    </rPh>
    <phoneticPr fontId="1"/>
  </si>
  <si>
    <t>従　事
月　数</t>
    <rPh sb="0" eb="1">
      <t>ジュウ</t>
    </rPh>
    <rPh sb="2" eb="3">
      <t>コト</t>
    </rPh>
    <rPh sb="4" eb="5">
      <t>ツキ</t>
    </rPh>
    <rPh sb="6" eb="7">
      <t>スウ</t>
    </rPh>
    <phoneticPr fontId="1"/>
  </si>
  <si>
    <t>業種名</t>
    <rPh sb="0" eb="2">
      <t>ギョウシュ</t>
    </rPh>
    <rPh sb="2" eb="3">
      <t>メイ</t>
    </rPh>
    <phoneticPr fontId="1"/>
  </si>
  <si>
    <t>住　所</t>
    <rPh sb="0" eb="1">
      <t>ジュウ</t>
    </rPh>
    <rPh sb="2" eb="3">
      <t>ショ</t>
    </rPh>
    <phoneticPr fontId="1"/>
  </si>
  <si>
    <t>電　話
番　号</t>
    <rPh sb="0" eb="1">
      <t>デン</t>
    </rPh>
    <rPh sb="2" eb="3">
      <t>ハナシ</t>
    </rPh>
    <rPh sb="4" eb="5">
      <t>バン</t>
    </rPh>
    <rPh sb="6" eb="7">
      <t>ゴウ</t>
    </rPh>
    <phoneticPr fontId="1"/>
  </si>
  <si>
    <t>依頼税理士等</t>
    <rPh sb="0" eb="2">
      <t>イライ</t>
    </rPh>
    <rPh sb="2" eb="5">
      <t>ゼイリシ</t>
    </rPh>
    <rPh sb="5" eb="6">
      <t>ナド</t>
    </rPh>
    <phoneticPr fontId="1"/>
  </si>
  <si>
    <t>事務所
所在地</t>
    <rPh sb="0" eb="2">
      <t>ジム</t>
    </rPh>
    <rPh sb="2" eb="3">
      <t>ショ</t>
    </rPh>
    <rPh sb="4" eb="7">
      <t>ショザイチ</t>
    </rPh>
    <phoneticPr fontId="1"/>
  </si>
  <si>
    <t>氏　名
(名称)</t>
    <rPh sb="0" eb="1">
      <t>シ</t>
    </rPh>
    <rPh sb="2" eb="3">
      <t>メイ</t>
    </rPh>
    <rPh sb="5" eb="7">
      <t>メイショウ</t>
    </rPh>
    <phoneticPr fontId="1"/>
  </si>
  <si>
    <t>氏　名</t>
    <rPh sb="0" eb="1">
      <t>シ</t>
    </rPh>
    <rPh sb="2" eb="3">
      <t>メイ</t>
    </rPh>
    <phoneticPr fontId="1"/>
  </si>
  <si>
    <t>農園名</t>
    <rPh sb="0" eb="2">
      <t>ノウエン</t>
    </rPh>
    <rPh sb="2" eb="3">
      <t>メイ</t>
    </rPh>
    <phoneticPr fontId="1"/>
  </si>
  <si>
    <t>期首</t>
    <rPh sb="0" eb="2">
      <t>キシュ</t>
    </rPh>
    <phoneticPr fontId="1"/>
  </si>
  <si>
    <t>期末</t>
    <rPh sb="0" eb="2">
      <t>キマツ</t>
    </rPh>
    <phoneticPr fontId="1"/>
  </si>
  <si>
    <t>農産物の
棚 卸 高</t>
    <rPh sb="0" eb="3">
      <t>ノウサンブツ</t>
    </rPh>
    <rPh sb="5" eb="6">
      <t>ダナ</t>
    </rPh>
    <rPh sb="7" eb="8">
      <t>オロシ</t>
    </rPh>
    <rPh sb="9" eb="10">
      <t>タカ</t>
    </rPh>
    <phoneticPr fontId="1"/>
  </si>
  <si>
    <t>販　売　金　額</t>
    <rPh sb="0" eb="1">
      <t>ハン</t>
    </rPh>
    <rPh sb="2" eb="3">
      <t>バイ</t>
    </rPh>
    <rPh sb="4" eb="5">
      <t>キン</t>
    </rPh>
    <rPh sb="6" eb="7">
      <t>ガク</t>
    </rPh>
    <phoneticPr fontId="1"/>
  </si>
  <si>
    <t>金額</t>
    <rPh sb="0" eb="2">
      <t>キンガク</t>
    </rPh>
    <phoneticPr fontId="1"/>
  </si>
  <si>
    <t>家事消費　　
事業消費</t>
    <rPh sb="0" eb="2">
      <t>カジ</t>
    </rPh>
    <rPh sb="2" eb="4">
      <t>ショウヒ</t>
    </rPh>
    <rPh sb="7" eb="9">
      <t>ジギョウ</t>
    </rPh>
    <rPh sb="9" eb="11">
      <t>ショウヒ</t>
    </rPh>
    <phoneticPr fontId="1"/>
  </si>
  <si>
    <t>雑  　収  　入</t>
    <rPh sb="0" eb="1">
      <t>ザツ</t>
    </rPh>
    <rPh sb="4" eb="5">
      <t>オサム</t>
    </rPh>
    <rPh sb="8" eb="9">
      <t>ハイ</t>
    </rPh>
    <phoneticPr fontId="1"/>
  </si>
  <si>
    <r>
      <t xml:space="preserve">小　　　　　計
</t>
    </r>
    <r>
      <rPr>
        <sz val="11"/>
        <color rgb="FFFF0066"/>
        <rFont val="ＭＳ 明朝"/>
        <family val="1"/>
        <charset val="128"/>
      </rPr>
      <t>（①+②+③）</t>
    </r>
    <rPh sb="0" eb="1">
      <t>ショウ</t>
    </rPh>
    <rPh sb="6" eb="7">
      <t>ケイ</t>
    </rPh>
    <phoneticPr fontId="1"/>
  </si>
  <si>
    <r>
      <t xml:space="preserve">計
</t>
    </r>
    <r>
      <rPr>
        <sz val="11"/>
        <color rgb="FFFF0066"/>
        <rFont val="ＭＳ 明朝"/>
        <family val="1"/>
        <charset val="128"/>
      </rPr>
      <t>（④-⑤+⑥）</t>
    </r>
    <rPh sb="0" eb="1">
      <t>ケイ</t>
    </rPh>
    <phoneticPr fontId="1"/>
  </si>
  <si>
    <t>収　入　金　額</t>
    <rPh sb="0" eb="1">
      <t>オサム</t>
    </rPh>
    <rPh sb="2" eb="3">
      <t>ハイ</t>
    </rPh>
    <rPh sb="4" eb="5">
      <t>キン</t>
    </rPh>
    <rPh sb="6" eb="7">
      <t>ガク</t>
    </rPh>
    <phoneticPr fontId="1"/>
  </si>
  <si>
    <t>経　　　　　　　　　　　　　　　　費</t>
    <rPh sb="0" eb="1">
      <t>キョウ</t>
    </rPh>
    <rPh sb="17" eb="18">
      <t>ヒ</t>
    </rPh>
    <phoneticPr fontId="1"/>
  </si>
  <si>
    <t>小作料・賃借料</t>
    <rPh sb="0" eb="3">
      <t>コサクリョウ</t>
    </rPh>
    <rPh sb="4" eb="7">
      <t>チンシャクリョウ</t>
    </rPh>
    <phoneticPr fontId="1"/>
  </si>
  <si>
    <t>そ　の　他　の　経　費</t>
    <rPh sb="4" eb="5">
      <t>タ</t>
    </rPh>
    <rPh sb="8" eb="9">
      <t>キョウ</t>
    </rPh>
    <rPh sb="10" eb="11">
      <t>ヒ</t>
    </rPh>
    <phoneticPr fontId="1"/>
  </si>
  <si>
    <t>費</t>
    <rPh sb="0" eb="1">
      <t>ヒ</t>
    </rPh>
    <phoneticPr fontId="1"/>
  </si>
  <si>
    <t>雇　　人　　費</t>
    <rPh sb="0" eb="1">
      <t>ヤト</t>
    </rPh>
    <rPh sb="3" eb="4">
      <t>ヒト</t>
    </rPh>
    <rPh sb="6" eb="7">
      <t>ヒ</t>
    </rPh>
    <phoneticPr fontId="1"/>
  </si>
  <si>
    <t>貸　　倒　　金</t>
    <rPh sb="0" eb="1">
      <t>カシ</t>
    </rPh>
    <rPh sb="3" eb="4">
      <t>トウ</t>
    </rPh>
    <rPh sb="6" eb="7">
      <t>キン</t>
    </rPh>
    <phoneticPr fontId="1"/>
  </si>
  <si>
    <t>租 税 公 課</t>
    <rPh sb="0" eb="1">
      <t>ソ</t>
    </rPh>
    <rPh sb="2" eb="3">
      <t>ゼイ</t>
    </rPh>
    <rPh sb="4" eb="5">
      <t>コウ</t>
    </rPh>
    <rPh sb="6" eb="7">
      <t>カ</t>
    </rPh>
    <phoneticPr fontId="1"/>
  </si>
  <si>
    <t>種　苗　費</t>
    <rPh sb="0" eb="1">
      <t>タネ</t>
    </rPh>
    <rPh sb="2" eb="3">
      <t>ナエ</t>
    </rPh>
    <rPh sb="4" eb="5">
      <t>ヒ</t>
    </rPh>
    <phoneticPr fontId="1"/>
  </si>
  <si>
    <t>素　畜　費</t>
    <rPh sb="0" eb="1">
      <t>ソ</t>
    </rPh>
    <rPh sb="2" eb="3">
      <t>チク</t>
    </rPh>
    <rPh sb="4" eb="5">
      <t>ヒ</t>
    </rPh>
    <phoneticPr fontId="1"/>
  </si>
  <si>
    <t>肥　料　費</t>
    <rPh sb="0" eb="1">
      <t>コエ</t>
    </rPh>
    <rPh sb="2" eb="3">
      <t>リョウ</t>
    </rPh>
    <rPh sb="4" eb="5">
      <t>ヒ</t>
    </rPh>
    <phoneticPr fontId="1"/>
  </si>
  <si>
    <t>飼　料　費</t>
    <rPh sb="0" eb="1">
      <t>シ</t>
    </rPh>
    <rPh sb="2" eb="3">
      <t>リョウ</t>
    </rPh>
    <rPh sb="4" eb="5">
      <t>ヒ</t>
    </rPh>
    <phoneticPr fontId="1"/>
  </si>
  <si>
    <t>農　具　費</t>
    <rPh sb="0" eb="1">
      <t>ノウ</t>
    </rPh>
    <rPh sb="2" eb="3">
      <t>グ</t>
    </rPh>
    <rPh sb="4" eb="5">
      <t>ヒ</t>
    </rPh>
    <phoneticPr fontId="1"/>
  </si>
  <si>
    <t>農　薬
衛　生</t>
    <rPh sb="0" eb="1">
      <t>ノウ</t>
    </rPh>
    <rPh sb="2" eb="3">
      <t>クスリ</t>
    </rPh>
    <rPh sb="4" eb="5">
      <t>マモル</t>
    </rPh>
    <rPh sb="6" eb="7">
      <t>ナマ</t>
    </rPh>
    <phoneticPr fontId="1"/>
  </si>
  <si>
    <t>諸 材 料 費</t>
    <rPh sb="0" eb="1">
      <t>ショ</t>
    </rPh>
    <rPh sb="2" eb="3">
      <t>ザイ</t>
    </rPh>
    <rPh sb="4" eb="5">
      <t>リョウ</t>
    </rPh>
    <rPh sb="6" eb="7">
      <t>ヒ</t>
    </rPh>
    <phoneticPr fontId="1"/>
  </si>
  <si>
    <t>減 価 償 却 費</t>
    <rPh sb="0" eb="1">
      <t>ゲン</t>
    </rPh>
    <rPh sb="2" eb="3">
      <t>アタイ</t>
    </rPh>
    <rPh sb="4" eb="5">
      <t>ショウ</t>
    </rPh>
    <rPh sb="6" eb="7">
      <t>キャク</t>
    </rPh>
    <rPh sb="8" eb="9">
      <t>ヒ</t>
    </rPh>
    <phoneticPr fontId="1"/>
  </si>
  <si>
    <t>利 子 割 引 料</t>
    <rPh sb="0" eb="1">
      <t>リ</t>
    </rPh>
    <rPh sb="2" eb="3">
      <t>コ</t>
    </rPh>
    <rPh sb="4" eb="5">
      <t>ワリ</t>
    </rPh>
    <rPh sb="6" eb="7">
      <t>イン</t>
    </rPh>
    <rPh sb="8" eb="9">
      <t>リョウ</t>
    </rPh>
    <phoneticPr fontId="1"/>
  </si>
  <si>
    <t>㋞</t>
    <phoneticPr fontId="1"/>
  </si>
  <si>
    <t>㋡</t>
    <phoneticPr fontId="1"/>
  </si>
  <si>
    <t>㋧</t>
    <phoneticPr fontId="1"/>
  </si>
  <si>
    <t>㋤</t>
    <phoneticPr fontId="1"/>
  </si>
  <si>
    <t>㋶</t>
    <phoneticPr fontId="1"/>
  </si>
  <si>
    <t>⑬</t>
    <phoneticPr fontId="1"/>
  </si>
  <si>
    <t>⑭</t>
    <phoneticPr fontId="1"/>
  </si>
  <si>
    <t>⑮</t>
    <phoneticPr fontId="1"/>
  </si>
  <si>
    <t>⑯</t>
    <phoneticPr fontId="1"/>
  </si>
  <si>
    <t>⑰</t>
    <phoneticPr fontId="1"/>
  </si>
  <si>
    <t>動力光熱費</t>
    <rPh sb="0" eb="2">
      <t>ドウリョク</t>
    </rPh>
    <rPh sb="2" eb="5">
      <t>コウネツヒ</t>
    </rPh>
    <phoneticPr fontId="1"/>
  </si>
  <si>
    <t>作業用衣料費</t>
    <rPh sb="0" eb="3">
      <t>サギョウヨウ</t>
    </rPh>
    <rPh sb="3" eb="5">
      <t>イリョウ</t>
    </rPh>
    <rPh sb="5" eb="6">
      <t>ヒ</t>
    </rPh>
    <phoneticPr fontId="1"/>
  </si>
  <si>
    <t>農業共済掛金</t>
    <rPh sb="0" eb="2">
      <t>ノウギョウ</t>
    </rPh>
    <rPh sb="2" eb="4">
      <t>キョウサイ</t>
    </rPh>
    <rPh sb="4" eb="5">
      <t>カ</t>
    </rPh>
    <rPh sb="5" eb="6">
      <t>キン</t>
    </rPh>
    <phoneticPr fontId="1"/>
  </si>
  <si>
    <t>荷造運賃手数料</t>
    <rPh sb="0" eb="2">
      <t>ニヅク</t>
    </rPh>
    <rPh sb="2" eb="4">
      <t>ウンチン</t>
    </rPh>
    <rPh sb="4" eb="7">
      <t>テスウリョウ</t>
    </rPh>
    <phoneticPr fontId="1"/>
  </si>
  <si>
    <t>土地改良費</t>
    <rPh sb="0" eb="2">
      <t>トチ</t>
    </rPh>
    <rPh sb="2" eb="4">
      <t>カイリョウ</t>
    </rPh>
    <rPh sb="4" eb="5">
      <t>ヒ</t>
    </rPh>
    <phoneticPr fontId="1"/>
  </si>
  <si>
    <t>修　繕　費</t>
    <rPh sb="0" eb="1">
      <t>オサム</t>
    </rPh>
    <rPh sb="2" eb="3">
      <t>ゼン</t>
    </rPh>
    <rPh sb="4" eb="5">
      <t>ヒ</t>
    </rPh>
    <phoneticPr fontId="1"/>
  </si>
  <si>
    <t>雑　　　費</t>
    <rPh sb="0" eb="1">
      <t>ザツ</t>
    </rPh>
    <rPh sb="4" eb="5">
      <t>ヒ</t>
    </rPh>
    <phoneticPr fontId="1"/>
  </si>
  <si>
    <t>期首</t>
    <rPh sb="0" eb="1">
      <t>キ</t>
    </rPh>
    <rPh sb="1" eb="2">
      <t>シュ</t>
    </rPh>
    <phoneticPr fontId="1"/>
  </si>
  <si>
    <t>期末</t>
    <rPh sb="0" eb="2">
      <t>キマツ</t>
    </rPh>
    <phoneticPr fontId="1"/>
  </si>
  <si>
    <t>農産物
以外の
棚卸高</t>
    <rPh sb="0" eb="3">
      <t>ノウサンブツ</t>
    </rPh>
    <rPh sb="4" eb="6">
      <t>イガイ</t>
    </rPh>
    <rPh sb="8" eb="10">
      <t>タナオロシ</t>
    </rPh>
    <rPh sb="10" eb="11">
      <t>タカ</t>
    </rPh>
    <phoneticPr fontId="1"/>
  </si>
  <si>
    <t>経費から差し引く果樹
牛馬等の育成費用</t>
    <rPh sb="0" eb="2">
      <t>ケイヒ</t>
    </rPh>
    <rPh sb="4" eb="5">
      <t>サ</t>
    </rPh>
    <rPh sb="6" eb="7">
      <t>ヒ</t>
    </rPh>
    <rPh sb="8" eb="10">
      <t>カジュ</t>
    </rPh>
    <rPh sb="11" eb="13">
      <t>ギュウバ</t>
    </rPh>
    <rPh sb="13" eb="14">
      <t>ナド</t>
    </rPh>
    <rPh sb="15" eb="17">
      <t>イクセイ</t>
    </rPh>
    <rPh sb="17" eb="19">
      <t>ヒヨウ</t>
    </rPh>
    <phoneticPr fontId="1"/>
  </si>
  <si>
    <r>
      <t xml:space="preserve">経　　費　　計
</t>
    </r>
    <r>
      <rPr>
        <sz val="8"/>
        <color rgb="FFFF0066"/>
        <rFont val="ＭＳ 明朝"/>
        <family val="1"/>
        <charset val="128"/>
      </rPr>
      <t>(⑧～⑫までの計+⑬)</t>
    </r>
    <rPh sb="0" eb="1">
      <t>キョウ</t>
    </rPh>
    <rPh sb="3" eb="4">
      <t>ヒ</t>
    </rPh>
    <rPh sb="6" eb="7">
      <t>ケイ</t>
    </rPh>
    <rPh sb="15" eb="16">
      <t>ケイ</t>
    </rPh>
    <phoneticPr fontId="1"/>
  </si>
  <si>
    <r>
      <rPr>
        <sz val="9"/>
        <color theme="1"/>
        <rFont val="ＭＳ 明朝"/>
        <family val="1"/>
        <charset val="128"/>
      </rPr>
      <t>専従者控除前の所得金額</t>
    </r>
    <r>
      <rPr>
        <sz val="11"/>
        <color theme="1"/>
        <rFont val="ＭＳ 明朝"/>
        <family val="1"/>
        <charset val="128"/>
      </rPr>
      <t xml:space="preserve">
</t>
    </r>
    <r>
      <rPr>
        <sz val="11"/>
        <color rgb="FFFF0066"/>
        <rFont val="ＭＳ 明朝"/>
        <family val="1"/>
        <charset val="128"/>
      </rPr>
      <t>（⑦-⑭）</t>
    </r>
    <rPh sb="0" eb="3">
      <t>センジュウシャ</t>
    </rPh>
    <rPh sb="3" eb="5">
      <t>コウジョ</t>
    </rPh>
    <rPh sb="5" eb="6">
      <t>マエ</t>
    </rPh>
    <rPh sb="7" eb="9">
      <t>ショトク</t>
    </rPh>
    <rPh sb="9" eb="11">
      <t>キンガク</t>
    </rPh>
    <phoneticPr fontId="1"/>
  </si>
  <si>
    <r>
      <t xml:space="preserve">所　得　金　額
</t>
    </r>
    <r>
      <rPr>
        <sz val="11"/>
        <color rgb="FFFF0066"/>
        <rFont val="ＭＳ 明朝"/>
        <family val="1"/>
        <charset val="128"/>
      </rPr>
      <t>（⑮-⑯）</t>
    </r>
    <rPh sb="0" eb="1">
      <t>ショ</t>
    </rPh>
    <rPh sb="2" eb="3">
      <t>トク</t>
    </rPh>
    <rPh sb="4" eb="5">
      <t>キン</t>
    </rPh>
    <rPh sb="6" eb="7">
      <t>ガク</t>
    </rPh>
    <phoneticPr fontId="1"/>
  </si>
  <si>
    <t>⑰のうち、肉用牛について
特例の適用を受ける金額</t>
    <rPh sb="5" eb="7">
      <t>ニクヨウ</t>
    </rPh>
    <rPh sb="7" eb="8">
      <t>ギュウ</t>
    </rPh>
    <rPh sb="13" eb="15">
      <t>トクレイ</t>
    </rPh>
    <rPh sb="16" eb="18">
      <t>テキヨウ</t>
    </rPh>
    <rPh sb="19" eb="20">
      <t>ウ</t>
    </rPh>
    <rPh sb="22" eb="24">
      <t>キンガク</t>
    </rPh>
    <phoneticPr fontId="1"/>
  </si>
  <si>
    <r>
      <t>小　計</t>
    </r>
    <r>
      <rPr>
        <sz val="9"/>
        <color rgb="FFFF0066"/>
        <rFont val="ＭＳ 明朝"/>
        <family val="1"/>
        <charset val="128"/>
      </rPr>
      <t>(㋑～㋧
までの計-㋤-㋶)</t>
    </r>
    <rPh sb="0" eb="1">
      <t>ショウ</t>
    </rPh>
    <rPh sb="2" eb="3">
      <t>ケイ</t>
    </rPh>
    <rPh sb="11" eb="12">
      <t>ケイ</t>
    </rPh>
    <phoneticPr fontId="1"/>
  </si>
  <si>
    <t>（自　　月　　日　至　　月　　日）</t>
    <rPh sb="1" eb="2">
      <t>ジ</t>
    </rPh>
    <rPh sb="4" eb="5">
      <t>ガツ</t>
    </rPh>
    <rPh sb="7" eb="8">
      <t>ニチ</t>
    </rPh>
    <rPh sb="9" eb="10">
      <t>イタ</t>
    </rPh>
    <rPh sb="12" eb="13">
      <t>ガツ</t>
    </rPh>
    <rPh sb="15" eb="16">
      <t>ニチ</t>
    </rPh>
    <phoneticPr fontId="1"/>
  </si>
  <si>
    <t>○雇人費の内訳</t>
    <rPh sb="1" eb="2">
      <t>ヤト</t>
    </rPh>
    <rPh sb="2" eb="3">
      <t>ヒト</t>
    </rPh>
    <rPh sb="3" eb="4">
      <t>ヒ</t>
    </rPh>
    <rPh sb="5" eb="7">
      <t>ウチワケ</t>
    </rPh>
    <phoneticPr fontId="1"/>
  </si>
  <si>
    <t>氏名・住所又は作業名</t>
    <rPh sb="0" eb="2">
      <t>シメイ</t>
    </rPh>
    <rPh sb="3" eb="5">
      <t>ジュウショ</t>
    </rPh>
    <rPh sb="5" eb="6">
      <t>マタ</t>
    </rPh>
    <rPh sb="7" eb="9">
      <t>サギョウ</t>
    </rPh>
    <rPh sb="9" eb="10">
      <t>メイ</t>
    </rPh>
    <phoneticPr fontId="1"/>
  </si>
  <si>
    <t>日数</t>
    <rPh sb="0" eb="2">
      <t>ニッスウ</t>
    </rPh>
    <phoneticPr fontId="1"/>
  </si>
  <si>
    <t>現　　　　　金</t>
    <rPh sb="0" eb="1">
      <t>ゲン</t>
    </rPh>
    <rPh sb="6" eb="7">
      <t>キン</t>
    </rPh>
    <phoneticPr fontId="1"/>
  </si>
  <si>
    <t>現　　　　　物</t>
    <rPh sb="0" eb="1">
      <t>ゲン</t>
    </rPh>
    <rPh sb="6" eb="7">
      <t>ブツ</t>
    </rPh>
    <phoneticPr fontId="1"/>
  </si>
  <si>
    <t>合　　　　　計</t>
    <rPh sb="0" eb="1">
      <t>ゴウ</t>
    </rPh>
    <rPh sb="6" eb="7">
      <t>ケイ</t>
    </rPh>
    <phoneticPr fontId="1"/>
  </si>
  <si>
    <t>計</t>
    <rPh sb="0" eb="1">
      <t>ケイ</t>
    </rPh>
    <phoneticPr fontId="1"/>
  </si>
  <si>
    <t>○小作料・賃借料の内訳</t>
    <rPh sb="1" eb="4">
      <t>コサクリョウ</t>
    </rPh>
    <rPh sb="5" eb="8">
      <t>チンシャクリョウ</t>
    </rPh>
    <rPh sb="9" eb="11">
      <t>ウチワケ</t>
    </rPh>
    <phoneticPr fontId="1"/>
  </si>
  <si>
    <t>小作料、
賃耕料等の別</t>
    <rPh sb="0" eb="3">
      <t>コサクリョウ</t>
    </rPh>
    <rPh sb="5" eb="6">
      <t>チン</t>
    </rPh>
    <rPh sb="6" eb="7">
      <t>タガヤ</t>
    </rPh>
    <rPh sb="7" eb="9">
      <t>リョウナド</t>
    </rPh>
    <rPh sb="10" eb="11">
      <t>ベツ</t>
    </rPh>
    <phoneticPr fontId="1"/>
  </si>
  <si>
    <t>面積・数量</t>
    <rPh sb="0" eb="2">
      <t>メンセキ</t>
    </rPh>
    <rPh sb="3" eb="5">
      <t>スウリョウ</t>
    </rPh>
    <phoneticPr fontId="1"/>
  </si>
  <si>
    <t>支　払　額</t>
    <rPh sb="0" eb="1">
      <t>シ</t>
    </rPh>
    <rPh sb="2" eb="3">
      <t>バライ</t>
    </rPh>
    <rPh sb="4" eb="5">
      <t>ガク</t>
    </rPh>
    <phoneticPr fontId="1"/>
  </si>
  <si>
    <t>フリガナ</t>
    <phoneticPr fontId="1"/>
  </si>
  <si>
    <t>○収入金額の明細</t>
    <rPh sb="1" eb="3">
      <t>シュウニュウ</t>
    </rPh>
    <rPh sb="3" eb="5">
      <t>キンガク</t>
    </rPh>
    <rPh sb="6" eb="8">
      <t>メイサイ</t>
    </rPh>
    <phoneticPr fontId="1"/>
  </si>
  <si>
    <t>農産物等の
種類品名等</t>
    <rPh sb="0" eb="4">
      <t>ノウサンブツナド</t>
    </rPh>
    <rPh sb="6" eb="8">
      <t>シュルイ</t>
    </rPh>
    <rPh sb="8" eb="10">
      <t>ヒンメイ</t>
    </rPh>
    <rPh sb="10" eb="11">
      <t>ナド</t>
    </rPh>
    <phoneticPr fontId="1"/>
  </si>
  <si>
    <t>販売金額</t>
    <rPh sb="0" eb="2">
      <t>ハンバイ</t>
    </rPh>
    <rPh sb="2" eb="4">
      <t>キンガク</t>
    </rPh>
    <phoneticPr fontId="1"/>
  </si>
  <si>
    <t>家事消費
事業消費
金　　額</t>
    <rPh sb="0" eb="2">
      <t>カジ</t>
    </rPh>
    <rPh sb="2" eb="4">
      <t>ショウヒ</t>
    </rPh>
    <rPh sb="5" eb="7">
      <t>ジギョウ</t>
    </rPh>
    <rPh sb="7" eb="9">
      <t>ショウヒ</t>
    </rPh>
    <rPh sb="10" eb="11">
      <t>キン</t>
    </rPh>
    <rPh sb="13" eb="14">
      <t>ガク</t>
    </rPh>
    <phoneticPr fontId="1"/>
  </si>
  <si>
    <t>田　　　　　　　　畑</t>
    <rPh sb="0" eb="1">
      <t>タ</t>
    </rPh>
    <rPh sb="9" eb="10">
      <t>ハタケ</t>
    </rPh>
    <phoneticPr fontId="1"/>
  </si>
  <si>
    <t>小　計</t>
    <rPh sb="0" eb="1">
      <t>ショウ</t>
    </rPh>
    <rPh sb="2" eb="3">
      <t>ケイ</t>
    </rPh>
    <phoneticPr fontId="1"/>
  </si>
  <si>
    <t>○減価償却費の計算</t>
    <rPh sb="1" eb="3">
      <t>ゲンカ</t>
    </rPh>
    <rPh sb="3" eb="5">
      <t>ショウキャク</t>
    </rPh>
    <rPh sb="5" eb="6">
      <t>ヒ</t>
    </rPh>
    <rPh sb="7" eb="9">
      <t>ケイサン</t>
    </rPh>
    <phoneticPr fontId="1"/>
  </si>
  <si>
    <t>㋑</t>
    <phoneticPr fontId="1"/>
  </si>
  <si>
    <t>㋺</t>
    <phoneticPr fontId="1"/>
  </si>
  <si>
    <t>㋩</t>
    <phoneticPr fontId="1"/>
  </si>
  <si>
    <t>㊁</t>
    <phoneticPr fontId="1"/>
  </si>
  <si>
    <t>本年中
の償却
期　間</t>
    <rPh sb="0" eb="3">
      <t>ホンネンチュウ</t>
    </rPh>
    <rPh sb="5" eb="7">
      <t>ショウキャク</t>
    </rPh>
    <rPh sb="8" eb="9">
      <t>キ</t>
    </rPh>
    <rPh sb="10" eb="11">
      <t>カン</t>
    </rPh>
    <phoneticPr fontId="1"/>
  </si>
  <si>
    <t>㋭</t>
    <phoneticPr fontId="1"/>
  </si>
  <si>
    <t>本 年 分 の
普通償却費
（㋺×㋩×㊁）</t>
    <rPh sb="0" eb="1">
      <t>ホン</t>
    </rPh>
    <rPh sb="2" eb="3">
      <t>ネン</t>
    </rPh>
    <rPh sb="4" eb="5">
      <t>ブン</t>
    </rPh>
    <rPh sb="8" eb="10">
      <t>フツウ</t>
    </rPh>
    <rPh sb="10" eb="12">
      <t>ショウキャク</t>
    </rPh>
    <rPh sb="12" eb="13">
      <t>ヒ</t>
    </rPh>
    <phoneticPr fontId="1"/>
  </si>
  <si>
    <t>農産物計
（Ａ＋Ｂ）</t>
    <rPh sb="0" eb="3">
      <t>ノウサンブツ</t>
    </rPh>
    <rPh sb="3" eb="4">
      <t>ケイ</t>
    </rPh>
    <phoneticPr fontId="1"/>
  </si>
  <si>
    <t>特殊施設</t>
    <rPh sb="0" eb="2">
      <t>トクシュ</t>
    </rPh>
    <rPh sb="2" eb="4">
      <t>シセツ</t>
    </rPh>
    <phoneticPr fontId="1"/>
  </si>
  <si>
    <t>畜産物その他</t>
    <rPh sb="0" eb="3">
      <t>チクサンブツ</t>
    </rPh>
    <rPh sb="5" eb="6">
      <t>タ</t>
    </rPh>
    <phoneticPr fontId="1"/>
  </si>
  <si>
    <t>農産物等の
種類品名等</t>
    <rPh sb="0" eb="3">
      <t>ノウサンブツ</t>
    </rPh>
    <rPh sb="3" eb="4">
      <t>ナド</t>
    </rPh>
    <rPh sb="6" eb="8">
      <t>シュルイ</t>
    </rPh>
    <rPh sb="8" eb="10">
      <t>ヒンメイ</t>
    </rPh>
    <rPh sb="10" eb="11">
      <t>ナド</t>
    </rPh>
    <phoneticPr fontId="1"/>
  </si>
  <si>
    <t>作付面積
（飼育
頭羽数）</t>
    <rPh sb="0" eb="2">
      <t>サクツケ</t>
    </rPh>
    <rPh sb="2" eb="4">
      <t>メンセキ</t>
    </rPh>
    <rPh sb="6" eb="7">
      <t>シ</t>
    </rPh>
    <rPh sb="7" eb="8">
      <t>イク</t>
    </rPh>
    <rPh sb="9" eb="10">
      <t>アタマ</t>
    </rPh>
    <rPh sb="10" eb="11">
      <t>ハネ</t>
    </rPh>
    <rPh sb="11" eb="12">
      <t>カズ</t>
    </rPh>
    <phoneticPr fontId="1"/>
  </si>
  <si>
    <t>雑収入の内訳</t>
    <rPh sb="0" eb="1">
      <t>ザツ</t>
    </rPh>
    <rPh sb="1" eb="3">
      <t>シュウニュウ</t>
    </rPh>
    <rPh sb="4" eb="6">
      <t>ウチワケ</t>
    </rPh>
    <phoneticPr fontId="1"/>
  </si>
  <si>
    <t>㋬</t>
    <phoneticPr fontId="1"/>
  </si>
  <si>
    <t>㋣</t>
    <phoneticPr fontId="1"/>
  </si>
  <si>
    <t>㋠</t>
    <phoneticPr fontId="1"/>
  </si>
  <si>
    <t>事業専
用割合</t>
    <rPh sb="0" eb="2">
      <t>ジギョウ</t>
    </rPh>
    <rPh sb="2" eb="3">
      <t>セン</t>
    </rPh>
    <rPh sb="4" eb="5">
      <t>ヨウ</t>
    </rPh>
    <rPh sb="5" eb="7">
      <t>ワリアイ</t>
    </rPh>
    <phoneticPr fontId="1"/>
  </si>
  <si>
    <t>㋷</t>
    <phoneticPr fontId="1"/>
  </si>
  <si>
    <t>㋦</t>
    <phoneticPr fontId="1"/>
  </si>
  <si>
    <t>未償却残高
（期末残高）</t>
    <rPh sb="0" eb="3">
      <t>ミショウキャク</t>
    </rPh>
    <rPh sb="3" eb="5">
      <t>ザンダカ</t>
    </rPh>
    <rPh sb="7" eb="9">
      <t>キマツ</t>
    </rPh>
    <rPh sb="9" eb="11">
      <t>ザンダカ</t>
    </rPh>
    <phoneticPr fontId="1"/>
  </si>
  <si>
    <t>計</t>
    <rPh sb="0" eb="1">
      <t>ケイ</t>
    </rPh>
    <phoneticPr fontId="1"/>
  </si>
  <si>
    <r>
      <t>○果樹・牛馬等の育成費用の計算</t>
    </r>
    <r>
      <rPr>
        <sz val="12"/>
        <color theme="1"/>
        <rFont val="ＭＳ 明朝"/>
        <family val="1"/>
        <charset val="128"/>
      </rPr>
      <t>（販売用の牛馬、受託した牛馬は除きます。）</t>
    </r>
    <rPh sb="1" eb="3">
      <t>カジュ</t>
    </rPh>
    <rPh sb="4" eb="6">
      <t>ギュウバ</t>
    </rPh>
    <rPh sb="6" eb="7">
      <t>ナド</t>
    </rPh>
    <rPh sb="8" eb="10">
      <t>イクセイ</t>
    </rPh>
    <rPh sb="10" eb="12">
      <t>ヒヨウ</t>
    </rPh>
    <rPh sb="13" eb="15">
      <t>ケイサン</t>
    </rPh>
    <rPh sb="16" eb="19">
      <t>ハンバイヨウ</t>
    </rPh>
    <rPh sb="20" eb="22">
      <t>ギュウバ</t>
    </rPh>
    <rPh sb="23" eb="25">
      <t>ジュタク</t>
    </rPh>
    <rPh sb="27" eb="29">
      <t>ギュウバ</t>
    </rPh>
    <rPh sb="30" eb="31">
      <t>ノゾ</t>
    </rPh>
    <phoneticPr fontId="1"/>
  </si>
  <si>
    <t>㋑</t>
    <phoneticPr fontId="1"/>
  </si>
  <si>
    <t>面 積
又 は
数 量</t>
    <rPh sb="0" eb="1">
      <t>メン</t>
    </rPh>
    <rPh sb="2" eb="3">
      <t>セキ</t>
    </rPh>
    <rPh sb="4" eb="5">
      <t>マタ</t>
    </rPh>
    <rPh sb="8" eb="9">
      <t>カズ</t>
    </rPh>
    <rPh sb="10" eb="11">
      <t>リョウ</t>
    </rPh>
    <phoneticPr fontId="1"/>
  </si>
  <si>
    <t>取 得
（成熟）
年 月</t>
    <rPh sb="0" eb="1">
      <t>トリ</t>
    </rPh>
    <rPh sb="2" eb="3">
      <t>トク</t>
    </rPh>
    <rPh sb="5" eb="7">
      <t>セイジュク</t>
    </rPh>
    <rPh sb="9" eb="10">
      <t>ネン</t>
    </rPh>
    <rPh sb="11" eb="12">
      <t>ガツ</t>
    </rPh>
    <phoneticPr fontId="1"/>
  </si>
  <si>
    <t>取 得 価 格
（償却保証額）</t>
    <rPh sb="0" eb="1">
      <t>トリ</t>
    </rPh>
    <rPh sb="2" eb="3">
      <t>トク</t>
    </rPh>
    <rPh sb="4" eb="5">
      <t>アタイ</t>
    </rPh>
    <rPh sb="6" eb="7">
      <t>カク</t>
    </rPh>
    <rPh sb="9" eb="11">
      <t>ショウキャク</t>
    </rPh>
    <rPh sb="11" eb="13">
      <t>ホショウ</t>
    </rPh>
    <rPh sb="13" eb="14">
      <t>ガク</t>
    </rPh>
    <phoneticPr fontId="1"/>
  </si>
  <si>
    <t>償 却
方 法</t>
    <rPh sb="0" eb="1">
      <t>ショウ</t>
    </rPh>
    <rPh sb="2" eb="3">
      <t>キャク</t>
    </rPh>
    <rPh sb="4" eb="5">
      <t>ガタ</t>
    </rPh>
    <rPh sb="6" eb="7">
      <t>ホウ</t>
    </rPh>
    <phoneticPr fontId="1"/>
  </si>
  <si>
    <t>耐 用
年 数</t>
    <rPh sb="0" eb="1">
      <t>タイ</t>
    </rPh>
    <rPh sb="2" eb="3">
      <t>ヨウ</t>
    </rPh>
    <rPh sb="4" eb="5">
      <t>ネン</t>
    </rPh>
    <rPh sb="6" eb="7">
      <t>カズ</t>
    </rPh>
    <phoneticPr fontId="1"/>
  </si>
  <si>
    <t>・</t>
    <phoneticPr fontId="1"/>
  </si>
  <si>
    <t>㋩　本年中の
肥料、農薬等
の投下費用</t>
    <rPh sb="2" eb="5">
      <t>ホンネンチュウ</t>
    </rPh>
    <rPh sb="7" eb="9">
      <t>ヒリョウ</t>
    </rPh>
    <rPh sb="10" eb="12">
      <t>ノウヤク</t>
    </rPh>
    <rPh sb="12" eb="13">
      <t>ナド</t>
    </rPh>
    <rPh sb="15" eb="17">
      <t>トウカ</t>
    </rPh>
    <rPh sb="17" eb="19">
      <t>ヒヨウ</t>
    </rPh>
    <phoneticPr fontId="1"/>
  </si>
  <si>
    <t>㊁</t>
    <phoneticPr fontId="1"/>
  </si>
  <si>
    <r>
      <t xml:space="preserve">償却率
又は
</t>
    </r>
    <r>
      <rPr>
        <sz val="9"/>
        <color theme="1"/>
        <rFont val="ＭＳ 明朝"/>
        <family val="1"/>
        <charset val="128"/>
      </rPr>
      <t>改定償却率</t>
    </r>
    <rPh sb="0" eb="2">
      <t>ショウキャク</t>
    </rPh>
    <rPh sb="2" eb="3">
      <t>リツ</t>
    </rPh>
    <rPh sb="4" eb="5">
      <t>マタ</t>
    </rPh>
    <rPh sb="7" eb="9">
      <t>カイテイ</t>
    </rPh>
    <rPh sb="9" eb="12">
      <t>ショウキャクリツ</t>
    </rPh>
    <phoneticPr fontId="1"/>
  </si>
  <si>
    <t>㋬　本年に取得
価格に加算する
金額（㊁－㋭）</t>
    <rPh sb="2" eb="4">
      <t>ホンネン</t>
    </rPh>
    <rPh sb="5" eb="7">
      <t>シュトク</t>
    </rPh>
    <rPh sb="8" eb="10">
      <t>カカク</t>
    </rPh>
    <rPh sb="11" eb="13">
      <t>カサン</t>
    </rPh>
    <rPh sb="16" eb="18">
      <t>キンガク</t>
    </rPh>
    <phoneticPr fontId="1"/>
  </si>
  <si>
    <t>㋣</t>
    <phoneticPr fontId="1"/>
  </si>
  <si>
    <t>㋠</t>
    <phoneticPr fontId="1"/>
  </si>
  <si>
    <t>◎本年中における特殊事情</t>
    <rPh sb="1" eb="4">
      <t>ホンネンチュウ</t>
    </rPh>
    <rPh sb="8" eb="10">
      <t>トクシュ</t>
    </rPh>
    <rPh sb="10" eb="12">
      <t>ジジョウ</t>
    </rPh>
    <phoneticPr fontId="1"/>
  </si>
  <si>
    <t>計</t>
    <rPh sb="0" eb="1">
      <t>ケイ</t>
    </rPh>
    <phoneticPr fontId="1"/>
  </si>
  <si>
    <t>小　　計
（㋺＋㋩）</t>
    <rPh sb="0" eb="1">
      <t>ショウ</t>
    </rPh>
    <rPh sb="3" eb="4">
      <t>ケイ</t>
    </rPh>
    <phoneticPr fontId="1"/>
  </si>
  <si>
    <t>作付面積
（飼育
頭羽数）</t>
    <rPh sb="0" eb="2">
      <t>サクツケ</t>
    </rPh>
    <rPh sb="2" eb="4">
      <t>メンセキ</t>
    </rPh>
    <rPh sb="6" eb="8">
      <t>シイク</t>
    </rPh>
    <rPh sb="9" eb="10">
      <t>アタマ</t>
    </rPh>
    <rPh sb="10" eb="11">
      <t>ハネ</t>
    </rPh>
    <rPh sb="11" eb="12">
      <t>スウ</t>
    </rPh>
    <phoneticPr fontId="1"/>
  </si>
  <si>
    <t>期　　　　　首</t>
    <rPh sb="0" eb="1">
      <t>キ</t>
    </rPh>
    <rPh sb="6" eb="7">
      <t>シュ</t>
    </rPh>
    <phoneticPr fontId="1"/>
  </si>
  <si>
    <t>期　　　　　末</t>
    <rPh sb="0" eb="1">
      <t>キ</t>
    </rPh>
    <rPh sb="6" eb="7">
      <t>マツ</t>
    </rPh>
    <phoneticPr fontId="1"/>
  </si>
  <si>
    <t>農　産　物　の　棚　卸　高</t>
    <rPh sb="0" eb="1">
      <t>ノウ</t>
    </rPh>
    <rPh sb="2" eb="3">
      <t>サン</t>
    </rPh>
    <rPh sb="4" eb="5">
      <t>ブツ</t>
    </rPh>
    <rPh sb="8" eb="9">
      <t>ダナ</t>
    </rPh>
    <rPh sb="10" eb="11">
      <t>オロシ</t>
    </rPh>
    <rPh sb="12" eb="13">
      <t>タカ</t>
    </rPh>
    <phoneticPr fontId="1"/>
  </si>
  <si>
    <t>区　　　　　分</t>
    <rPh sb="0" eb="1">
      <t>ク</t>
    </rPh>
    <rPh sb="6" eb="7">
      <t>ブン</t>
    </rPh>
    <phoneticPr fontId="1"/>
  </si>
  <si>
    <t>合　計
（Ａ＋Ｂ＋Ｃ）</t>
    <rPh sb="0" eb="1">
      <t>ゴウ</t>
    </rPh>
    <rPh sb="2" eb="3">
      <t>ケイ</t>
    </rPh>
    <phoneticPr fontId="1"/>
  </si>
  <si>
    <t>金　　額</t>
    <rPh sb="0" eb="1">
      <t>キン</t>
    </rPh>
    <rPh sb="3" eb="4">
      <t>ガク</t>
    </rPh>
    <phoneticPr fontId="1"/>
  </si>
  <si>
    <t>本年中に成熟
したものの
取 得 価 額</t>
    <rPh sb="0" eb="3">
      <t>ホンネンチュウ</t>
    </rPh>
    <rPh sb="4" eb="5">
      <t>ナ</t>
    </rPh>
    <rPh sb="5" eb="6">
      <t>ジュク</t>
    </rPh>
    <rPh sb="13" eb="14">
      <t>トリ</t>
    </rPh>
    <rPh sb="15" eb="16">
      <t>トク</t>
    </rPh>
    <rPh sb="17" eb="18">
      <t>アタイ</t>
    </rPh>
    <rPh sb="19" eb="20">
      <t>ガク</t>
    </rPh>
    <phoneticPr fontId="1"/>
  </si>
  <si>
    <t>支 払 先 の 住 所 ・ 氏 名</t>
    <rPh sb="0" eb="1">
      <t>シ</t>
    </rPh>
    <rPh sb="2" eb="3">
      <t>バライ</t>
    </rPh>
    <rPh sb="4" eb="5">
      <t>サキ</t>
    </rPh>
    <rPh sb="8" eb="9">
      <t>ジュウ</t>
    </rPh>
    <rPh sb="10" eb="11">
      <t>ショ</t>
    </rPh>
    <rPh sb="14" eb="15">
      <t>シ</t>
    </rPh>
    <rPh sb="16" eb="17">
      <t>メイ</t>
    </rPh>
    <phoneticPr fontId="1"/>
  </si>
  <si>
    <t>氏　　　　名　</t>
    <rPh sb="0" eb="1">
      <t>シ</t>
    </rPh>
    <rPh sb="5" eb="6">
      <t>メイ</t>
    </rPh>
    <phoneticPr fontId="1"/>
  </si>
  <si>
    <t>（年　齢）</t>
    <rPh sb="1" eb="2">
      <t>ネン</t>
    </rPh>
    <rPh sb="3" eb="4">
      <t>ヨワイ</t>
    </rPh>
    <phoneticPr fontId="1"/>
  </si>
  <si>
    <t>（　　歳）</t>
    <rPh sb="3" eb="4">
      <t>サイ</t>
    </rPh>
    <phoneticPr fontId="1"/>
  </si>
  <si>
    <t>特　　　別
償　却　費</t>
    <rPh sb="0" eb="1">
      <t>トク</t>
    </rPh>
    <rPh sb="4" eb="5">
      <t>ベツ</t>
    </rPh>
    <rPh sb="6" eb="7">
      <t>ショウ</t>
    </rPh>
    <rPh sb="8" eb="9">
      <t>キャク</t>
    </rPh>
    <rPh sb="10" eb="11">
      <t>ヒ</t>
    </rPh>
    <phoneticPr fontId="1"/>
  </si>
  <si>
    <t>摘　　　要</t>
    <rPh sb="0" eb="1">
      <t>テキ</t>
    </rPh>
    <rPh sb="4" eb="5">
      <t>ヨウ</t>
    </rPh>
    <phoneticPr fontId="1"/>
  </si>
  <si>
    <t>（注）平成19年4月1日以後に取得した減価償却資産について定率法を採用する場合にのみ㋑欄のカッコ内に償却保証額を記入します。</t>
    <rPh sb="1" eb="2">
      <t>チュウ</t>
    </rPh>
    <rPh sb="3" eb="5">
      <t>ヘイセイ</t>
    </rPh>
    <rPh sb="7" eb="8">
      <t>ネン</t>
    </rPh>
    <rPh sb="9" eb="10">
      <t>ガツ</t>
    </rPh>
    <rPh sb="11" eb="12">
      <t>ニチ</t>
    </rPh>
    <rPh sb="12" eb="14">
      <t>イゴ</t>
    </rPh>
    <rPh sb="15" eb="17">
      <t>シュトク</t>
    </rPh>
    <rPh sb="19" eb="21">
      <t>ゲンカ</t>
    </rPh>
    <rPh sb="21" eb="23">
      <t>ショウキャク</t>
    </rPh>
    <rPh sb="23" eb="25">
      <t>シサン</t>
    </rPh>
    <rPh sb="29" eb="32">
      <t>テイリツホウ</t>
    </rPh>
    <rPh sb="33" eb="35">
      <t>サイヨウ</t>
    </rPh>
    <rPh sb="37" eb="39">
      <t>バアイ</t>
    </rPh>
    <rPh sb="43" eb="44">
      <t>ラン</t>
    </rPh>
    <rPh sb="48" eb="49">
      <t>ナイ</t>
    </rPh>
    <rPh sb="50" eb="52">
      <t>ショウキャク</t>
    </rPh>
    <rPh sb="52" eb="54">
      <t>ホショウ</t>
    </rPh>
    <rPh sb="54" eb="55">
      <t>ガク</t>
    </rPh>
    <rPh sb="56" eb="58">
      <t>キニュウ</t>
    </rPh>
    <phoneticPr fontId="1"/>
  </si>
  <si>
    <t>数　　量</t>
    <rPh sb="0" eb="1">
      <t>カズ</t>
    </rPh>
    <rPh sb="3" eb="4">
      <t>リョウ</t>
    </rPh>
    <phoneticPr fontId="1"/>
  </si>
  <si>
    <t>金　　額　</t>
    <rPh sb="0" eb="1">
      <t>キン</t>
    </rPh>
    <rPh sb="3" eb="4">
      <t>ガク</t>
    </rPh>
    <phoneticPr fontId="1"/>
  </si>
  <si>
    <t>償 却 の 基 礎
に な る 金 額</t>
    <rPh sb="0" eb="1">
      <t>ショウ</t>
    </rPh>
    <rPh sb="2" eb="3">
      <t>キャク</t>
    </rPh>
    <rPh sb="6" eb="7">
      <t>モト</t>
    </rPh>
    <rPh sb="8" eb="9">
      <t>イシズエ</t>
    </rPh>
    <rPh sb="16" eb="17">
      <t>キン</t>
    </rPh>
    <rPh sb="18" eb="19">
      <t>ガク</t>
    </rPh>
    <phoneticPr fontId="1"/>
  </si>
  <si>
    <t>本 年 分 の
償却費合計
（㋭＋㋬）</t>
    <rPh sb="0" eb="1">
      <t>ホン</t>
    </rPh>
    <rPh sb="2" eb="3">
      <t>ネン</t>
    </rPh>
    <rPh sb="4" eb="5">
      <t>ブン</t>
    </rPh>
    <rPh sb="8" eb="10">
      <t>ショウキャク</t>
    </rPh>
    <rPh sb="10" eb="11">
      <t>ヒ</t>
    </rPh>
    <rPh sb="11" eb="13">
      <t>ゴウケイ</t>
    </rPh>
    <phoneticPr fontId="1"/>
  </si>
  <si>
    <t>本 年 分 の 必 要
経  費  算  入  額
（㋣×㋠）</t>
    <rPh sb="0" eb="1">
      <t>ホン</t>
    </rPh>
    <rPh sb="2" eb="3">
      <t>ネン</t>
    </rPh>
    <rPh sb="4" eb="5">
      <t>ブン</t>
    </rPh>
    <rPh sb="8" eb="9">
      <t>ヒツ</t>
    </rPh>
    <rPh sb="10" eb="11">
      <t>ヨウ</t>
    </rPh>
    <rPh sb="12" eb="13">
      <t>キョウ</t>
    </rPh>
    <rPh sb="15" eb="16">
      <t>ヒ</t>
    </rPh>
    <rPh sb="18" eb="19">
      <t>ザン</t>
    </rPh>
    <rPh sb="21" eb="22">
      <t>ハイ</t>
    </rPh>
    <rPh sb="24" eb="25">
      <t>ガク</t>
    </rPh>
    <phoneticPr fontId="1"/>
  </si>
  <si>
    <t>果樹・牛馬等
の　 名 　称</t>
    <rPh sb="0" eb="2">
      <t>カジュ</t>
    </rPh>
    <rPh sb="3" eb="5">
      <t>ギュウバ</t>
    </rPh>
    <rPh sb="5" eb="6">
      <t>ナド</t>
    </rPh>
    <rPh sb="10" eb="11">
      <t>メイ</t>
    </rPh>
    <rPh sb="13" eb="14">
      <t>ショウ</t>
    </rPh>
    <phoneticPr fontId="1"/>
  </si>
  <si>
    <t>前 年 か ら
の 繰 越 額</t>
    <rPh sb="0" eb="1">
      <t>マエ</t>
    </rPh>
    <rPh sb="2" eb="3">
      <t>ネン</t>
    </rPh>
    <rPh sb="10" eb="11">
      <t>クリ</t>
    </rPh>
    <rPh sb="12" eb="13">
      <t>エツ</t>
    </rPh>
    <rPh sb="14" eb="15">
      <t>ガク</t>
    </rPh>
    <phoneticPr fontId="1"/>
  </si>
  <si>
    <t>翌 年 へ の
繰  越  額
（㋑＋㋬－㋣）</t>
    <rPh sb="0" eb="1">
      <t>ヨク</t>
    </rPh>
    <rPh sb="2" eb="3">
      <t>ネン</t>
    </rPh>
    <rPh sb="8" eb="9">
      <t>クリ</t>
    </rPh>
    <rPh sb="11" eb="12">
      <t>エツ</t>
    </rPh>
    <rPh sb="14" eb="15">
      <t>ガク</t>
    </rPh>
    <phoneticPr fontId="1"/>
  </si>
  <si>
    <t>販 売 金 額</t>
    <rPh sb="0" eb="1">
      <t>ハン</t>
    </rPh>
    <rPh sb="2" eb="3">
      <t>バイ</t>
    </rPh>
    <rPh sb="4" eb="5">
      <t>キン</t>
    </rPh>
    <rPh sb="6" eb="7">
      <t>ガク</t>
    </rPh>
    <phoneticPr fontId="1"/>
  </si>
  <si>
    <t>減 価 償 却 資 産
の   名   称   等
（繰延資産を含む）</t>
    <rPh sb="0" eb="1">
      <t>ゲン</t>
    </rPh>
    <rPh sb="2" eb="3">
      <t>アタイ</t>
    </rPh>
    <rPh sb="4" eb="5">
      <t>ショウ</t>
    </rPh>
    <rPh sb="6" eb="7">
      <t>キャク</t>
    </rPh>
    <rPh sb="8" eb="9">
      <t>シ</t>
    </rPh>
    <rPh sb="10" eb="11">
      <t>サン</t>
    </rPh>
    <rPh sb="16" eb="17">
      <t>メイ</t>
    </rPh>
    <rPh sb="20" eb="21">
      <t>ショウ</t>
    </rPh>
    <rPh sb="24" eb="25">
      <t>ナド</t>
    </rPh>
    <rPh sb="27" eb="28">
      <t>クリ</t>
    </rPh>
    <rPh sb="29" eb="31">
      <t>シサン</t>
    </rPh>
    <rPh sb="32" eb="33">
      <t>フク</t>
    </rPh>
    <phoneticPr fontId="1"/>
  </si>
  <si>
    <t>取得・生産
・ 定 植 等
の 年 月 日</t>
    <rPh sb="0" eb="2">
      <t>シュトク</t>
    </rPh>
    <rPh sb="3" eb="5">
      <t>セイサン</t>
    </rPh>
    <rPh sb="8" eb="9">
      <t>サダ</t>
    </rPh>
    <rPh sb="10" eb="11">
      <t>ショク</t>
    </rPh>
    <rPh sb="12" eb="13">
      <t>ナド</t>
    </rPh>
    <rPh sb="16" eb="17">
      <t>ネン</t>
    </rPh>
    <rPh sb="18" eb="19">
      <t>ガツ</t>
    </rPh>
    <rPh sb="20" eb="21">
      <t>ニチ</t>
    </rPh>
    <phoneticPr fontId="1"/>
  </si>
  <si>
    <t>育  　成　  費  　用  　の　  明  　細</t>
    <rPh sb="0" eb="1">
      <t>イク</t>
    </rPh>
    <rPh sb="4" eb="5">
      <t>シゲル</t>
    </rPh>
    <rPh sb="8" eb="9">
      <t>ヒ</t>
    </rPh>
    <rPh sb="12" eb="13">
      <t>ヨウ</t>
    </rPh>
    <rPh sb="20" eb="21">
      <t>アキラ</t>
    </rPh>
    <rPh sb="24" eb="25">
      <t>ホソ</t>
    </rPh>
    <phoneticPr fontId="1"/>
  </si>
  <si>
    <t>㋺　本年中の
種苗費、苗付料
、素畜費</t>
    <rPh sb="2" eb="5">
      <t>ホンネンチュウ</t>
    </rPh>
    <rPh sb="7" eb="8">
      <t>タネ</t>
    </rPh>
    <rPh sb="8" eb="9">
      <t>ナエ</t>
    </rPh>
    <rPh sb="9" eb="10">
      <t>ヒ</t>
    </rPh>
    <rPh sb="11" eb="12">
      <t>ナエ</t>
    </rPh>
    <rPh sb="12" eb="13">
      <t>ツ</t>
    </rPh>
    <rPh sb="13" eb="14">
      <t>リョウ</t>
    </rPh>
    <rPh sb="16" eb="17">
      <t>ソ</t>
    </rPh>
    <rPh sb="17" eb="18">
      <t>チク</t>
    </rPh>
    <rPh sb="18" eb="19">
      <t>ヒ</t>
    </rPh>
    <phoneticPr fontId="1"/>
  </si>
  <si>
    <t>㋭　育成中の
果樹等から生じた
収 入 金 額</t>
    <rPh sb="2" eb="5">
      <t>イクセイチュウ</t>
    </rPh>
    <rPh sb="7" eb="8">
      <t>カ</t>
    </rPh>
    <rPh sb="8" eb="10">
      <t>キナド</t>
    </rPh>
    <rPh sb="12" eb="13">
      <t>ショウ</t>
    </rPh>
    <rPh sb="16" eb="17">
      <t>オサム</t>
    </rPh>
    <rPh sb="18" eb="19">
      <t>ハイ</t>
    </rPh>
    <rPh sb="20" eb="21">
      <t>キン</t>
    </rPh>
    <rPh sb="22" eb="23">
      <t>ガク</t>
    </rPh>
    <phoneticPr fontId="1"/>
  </si>
  <si>
    <t>㋺  、㋩ 、 ㋭ の  欄  の
金  額  の  計  算  方  法</t>
    <rPh sb="13" eb="14">
      <t>ラン</t>
    </rPh>
    <rPh sb="18" eb="19">
      <t>キン</t>
    </rPh>
    <rPh sb="21" eb="22">
      <t>ガク</t>
    </rPh>
    <rPh sb="27" eb="28">
      <t>ケイ</t>
    </rPh>
    <rPh sb="30" eb="31">
      <t>ザン</t>
    </rPh>
    <rPh sb="33" eb="34">
      <t>ガタ</t>
    </rPh>
    <rPh sb="36" eb="37">
      <t>ホウ</t>
    </rPh>
    <phoneticPr fontId="1"/>
  </si>
  <si>
    <r>
      <t>令和　　年分収支内訳書</t>
    </r>
    <r>
      <rPr>
        <sz val="22"/>
        <color theme="1"/>
        <rFont val="ＭＳ 明朝"/>
        <family val="1"/>
        <charset val="128"/>
      </rPr>
      <t>（</t>
    </r>
    <r>
      <rPr>
        <sz val="22"/>
        <color rgb="FFFF0066"/>
        <rFont val="ＭＳ 明朝"/>
        <family val="1"/>
        <charset val="128"/>
      </rPr>
      <t>農業所得用</t>
    </r>
    <r>
      <rPr>
        <sz val="22"/>
        <color theme="1"/>
        <rFont val="ＭＳ 明朝"/>
        <family val="1"/>
        <charset val="128"/>
      </rPr>
      <t>）</t>
    </r>
    <rPh sb="0" eb="2">
      <t>レイワ</t>
    </rPh>
    <rPh sb="4" eb="6">
      <t>ネンブン</t>
    </rPh>
    <rPh sb="6" eb="8">
      <t>シュウシ</t>
    </rPh>
    <rPh sb="8" eb="11">
      <t>ウチワケショ</t>
    </rPh>
    <rPh sb="12" eb="14">
      <t>ノウギョウ</t>
    </rPh>
    <rPh sb="14" eb="16">
      <t>ショトク</t>
    </rPh>
    <rPh sb="16" eb="17">
      <t>ヨウ</t>
    </rPh>
    <phoneticPr fontId="1"/>
  </si>
  <si>
    <t>令和　　年　　月　　日</t>
    <rPh sb="0" eb="2">
      <t>レイワ</t>
    </rPh>
    <rPh sb="4" eb="5">
      <t>ネン</t>
    </rPh>
    <rPh sb="7" eb="8">
      <t>ガツ</t>
    </rPh>
    <rPh sb="10" eb="11">
      <t>ニチ</t>
    </rPh>
    <phoneticPr fontId="1"/>
  </si>
  <si>
    <t>所得税及び復興特別
所得税の源泉徴収税額</t>
    <rPh sb="0" eb="3">
      <t>ショトクゼイ</t>
    </rPh>
    <rPh sb="3" eb="4">
      <t>オヨ</t>
    </rPh>
    <rPh sb="5" eb="7">
      <t>フッコウ</t>
    </rPh>
    <rPh sb="7" eb="9">
      <t>トクベツ</t>
    </rPh>
    <rPh sb="10" eb="13">
      <t>ショトクゼイ</t>
    </rPh>
    <rPh sb="14" eb="16">
      <t>ゲンセン</t>
    </rPh>
    <rPh sb="16" eb="18">
      <t>チョウシュウ</t>
    </rPh>
    <rPh sb="18" eb="20">
      <t>ゼイガク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</si>
</sst>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 "/>
  </numFmts>
  <fonts count="1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rgb="FFFF0066"/>
      <name val="ＭＳ 明朝"/>
      <family val="1"/>
      <charset val="128"/>
    </font>
    <font>
      <sz val="11"/>
      <color rgb="FFFF0066"/>
      <name val="ＭＳ ゴシック"/>
      <family val="3"/>
      <charset val="128"/>
    </font>
    <font>
      <sz val="8"/>
      <color rgb="FFFF0066"/>
      <name val="ＭＳ 明朝"/>
      <family val="1"/>
      <charset val="128"/>
    </font>
    <font>
      <sz val="10"/>
      <color theme="1"/>
      <name val="ＭＳ 明朝"/>
      <family val="1"/>
      <charset val="128"/>
    </font>
    <font>
      <sz val="9"/>
      <color theme="1"/>
      <name val="ＭＳ 明朝"/>
      <family val="1"/>
      <charset val="128"/>
    </font>
    <font>
      <sz val="14"/>
      <color theme="1"/>
      <name val="ＭＳ 明朝"/>
      <family val="1"/>
      <charset val="128"/>
    </font>
    <font>
      <sz val="22"/>
      <color theme="1"/>
      <name val="ＭＳ 明朝"/>
      <family val="1"/>
      <charset val="128"/>
    </font>
    <font>
      <sz val="22"/>
      <color rgb="FFFF0066"/>
      <name val="ＭＳ 明朝"/>
      <family val="1"/>
      <charset val="128"/>
    </font>
    <font>
      <sz val="26"/>
      <color theme="1"/>
      <name val="ＭＳ 明朝"/>
      <family val="1"/>
      <charset val="128"/>
    </font>
    <font>
      <sz val="6"/>
      <color theme="1"/>
      <name val="ＭＳ 明朝"/>
      <family val="1"/>
      <charset val="128"/>
    </font>
    <font>
      <sz val="9"/>
      <color rgb="FFFF0066"/>
      <name val="ＭＳ 明朝"/>
      <family val="1"/>
      <charset val="128"/>
    </font>
    <font>
      <sz val="8"/>
      <color theme="1"/>
      <name val="ＭＳ 明朝"/>
      <family val="1"/>
      <charset val="128"/>
    </font>
    <font>
      <sz val="12"/>
      <color theme="1"/>
      <name val="ＭＳ 明朝"/>
      <family val="1"/>
      <charset val="128"/>
    </font>
  </fonts>
  <fills count="3">
    <fill>
      <patternFill patternType="none"/>
    </fill>
    <fill>
      <patternFill patternType="gray125"/>
    </fill>
    <fill>
      <patternFill patternType="solid">
        <fgColor theme="9" tint="0.59999389629810485"/>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bottom style="thin">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208">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Border="1" applyAlignment="1">
      <alignment horizontal="center" vertical="center" wrapText="1"/>
    </xf>
    <xf numFmtId="0" fontId="2" fillId="0" borderId="20" xfId="0" applyFont="1" applyBorder="1" applyAlignment="1">
      <alignment horizontal="center" vertical="center"/>
    </xf>
    <xf numFmtId="0" fontId="2" fillId="0" borderId="3"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center" vertical="center"/>
    </xf>
    <xf numFmtId="0" fontId="7" fillId="0" borderId="37"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wrapText="1"/>
    </xf>
    <xf numFmtId="0" fontId="2" fillId="0" borderId="41" xfId="0" applyFont="1" applyBorder="1" applyAlignment="1">
      <alignment vertical="center"/>
    </xf>
    <xf numFmtId="0" fontId="2" fillId="0" borderId="1" xfId="0" applyFont="1" applyBorder="1" applyAlignment="1">
      <alignment horizontal="center" vertical="center" wrapText="1"/>
    </xf>
    <xf numFmtId="0" fontId="2" fillId="0" borderId="45" xfId="0" applyFont="1" applyBorder="1">
      <alignment vertical="center"/>
    </xf>
    <xf numFmtId="0" fontId="8" fillId="0" borderId="0" xfId="0" applyFont="1" applyBorder="1" applyAlignment="1">
      <alignment horizontal="left"/>
    </xf>
    <xf numFmtId="0" fontId="2" fillId="0" borderId="0" xfId="0" applyFont="1" applyBorder="1" applyAlignment="1">
      <alignment vertical="center"/>
    </xf>
    <xf numFmtId="0" fontId="2" fillId="0" borderId="0" xfId="0" applyFont="1" applyBorder="1" applyAlignment="1">
      <alignment vertical="center" wrapText="1"/>
    </xf>
    <xf numFmtId="176" fontId="2" fillId="0" borderId="0" xfId="0" applyNumberFormat="1" applyFont="1" applyBorder="1" applyAlignment="1">
      <alignment vertical="center" wrapText="1"/>
    </xf>
    <xf numFmtId="176" fontId="2" fillId="0" borderId="0" xfId="0" applyNumberFormat="1" applyFont="1" applyBorder="1" applyAlignment="1">
      <alignment vertical="center"/>
    </xf>
    <xf numFmtId="0" fontId="2" fillId="0" borderId="25" xfId="0" applyFont="1" applyBorder="1">
      <alignment vertical="center"/>
    </xf>
    <xf numFmtId="176" fontId="2" fillId="0" borderId="1" xfId="0" applyNumberFormat="1" applyFont="1" applyBorder="1" applyAlignment="1">
      <alignment horizontal="center" vertical="center"/>
    </xf>
    <xf numFmtId="176" fontId="2" fillId="2" borderId="1" xfId="0" applyNumberFormat="1" applyFont="1" applyFill="1" applyBorder="1" applyAlignment="1">
      <alignment horizontal="center" vertical="center"/>
    </xf>
    <xf numFmtId="0" fontId="2" fillId="0" borderId="2" xfId="0" applyFont="1" applyBorder="1" applyAlignment="1">
      <alignment horizontal="center" vertical="center" wrapText="1"/>
    </xf>
    <xf numFmtId="0" fontId="8" fillId="0" borderId="0" xfId="0" applyFont="1">
      <alignment vertical="center"/>
    </xf>
    <xf numFmtId="0" fontId="2" fillId="0" borderId="1" xfId="0" applyFont="1" applyBorder="1" applyAlignment="1">
      <alignment horizontal="right" vertical="center"/>
    </xf>
    <xf numFmtId="0" fontId="2" fillId="0" borderId="53" xfId="0" applyFont="1" applyBorder="1">
      <alignment vertical="center"/>
    </xf>
    <xf numFmtId="0" fontId="2" fillId="0" borderId="14" xfId="0" applyFont="1" applyBorder="1">
      <alignment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176" fontId="2" fillId="0" borderId="21" xfId="0" applyNumberFormat="1" applyFont="1" applyBorder="1" applyAlignment="1">
      <alignment horizontal="right"/>
    </xf>
    <xf numFmtId="176" fontId="2" fillId="2" borderId="21" xfId="0" applyNumberFormat="1" applyFont="1" applyFill="1" applyBorder="1" applyAlignment="1">
      <alignment horizontal="right"/>
    </xf>
    <xf numFmtId="176" fontId="2" fillId="0" borderId="2" xfId="0" applyNumberFormat="1" applyFont="1" applyBorder="1" applyAlignment="1">
      <alignment horizontal="right"/>
    </xf>
    <xf numFmtId="176" fontId="2" fillId="0" borderId="1" xfId="0" applyNumberFormat="1" applyFont="1" applyBorder="1" applyAlignment="1">
      <alignment horizontal="right"/>
    </xf>
    <xf numFmtId="176" fontId="2" fillId="0" borderId="14" xfId="0" applyNumberFormat="1" applyFont="1" applyBorder="1" applyAlignment="1">
      <alignment horizontal="right"/>
    </xf>
    <xf numFmtId="0" fontId="2" fillId="0" borderId="1" xfId="0" applyFont="1" applyBorder="1" applyAlignment="1">
      <alignment horizontal="center"/>
    </xf>
    <xf numFmtId="176" fontId="2" fillId="2" borderId="1" xfId="0" applyNumberFormat="1" applyFont="1" applyFill="1" applyBorder="1" applyAlignment="1">
      <alignment horizontal="right"/>
    </xf>
    <xf numFmtId="176" fontId="2" fillId="0" borderId="53" xfId="0" applyNumberFormat="1" applyFont="1" applyBorder="1" applyAlignment="1">
      <alignment horizontal="right"/>
    </xf>
    <xf numFmtId="177" fontId="2" fillId="2" borderId="1" xfId="0" applyNumberFormat="1" applyFont="1" applyFill="1" applyBorder="1" applyAlignment="1">
      <alignment horizontal="right"/>
    </xf>
    <xf numFmtId="0" fontId="2" fillId="0" borderId="1" xfId="0" applyFont="1" applyBorder="1" applyAlignment="1">
      <alignment horizontal="center" vertical="center"/>
    </xf>
    <xf numFmtId="0" fontId="2" fillId="0" borderId="8" xfId="0" applyFont="1" applyBorder="1" applyAlignment="1">
      <alignment horizontal="left" vertical="center"/>
    </xf>
    <xf numFmtId="0" fontId="2" fillId="0" borderId="0"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25" xfId="0" applyFont="1" applyBorder="1" applyAlignment="1">
      <alignment horizontal="center" vertical="center"/>
    </xf>
    <xf numFmtId="0" fontId="2" fillId="0" borderId="19" xfId="0" applyFont="1" applyBorder="1" applyAlignment="1">
      <alignment horizontal="center" vertical="center"/>
    </xf>
    <xf numFmtId="0" fontId="2" fillId="0" borderId="0" xfId="0" applyFont="1" applyBorder="1" applyAlignment="1">
      <alignment horizontal="center" vertical="center"/>
    </xf>
    <xf numFmtId="0" fontId="2" fillId="0" borderId="9"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2" fillId="0" borderId="46" xfId="0" applyFont="1" applyBorder="1" applyAlignment="1">
      <alignment horizontal="center" vertical="center" wrapText="1"/>
    </xf>
    <xf numFmtId="0" fontId="2" fillId="0" borderId="47" xfId="0" applyFont="1" applyBorder="1" applyAlignment="1">
      <alignment horizontal="center" vertical="center"/>
    </xf>
    <xf numFmtId="0" fontId="2" fillId="0" borderId="48" xfId="0" applyFont="1" applyBorder="1" applyAlignment="1">
      <alignment horizontal="center" vertical="center"/>
    </xf>
    <xf numFmtId="176" fontId="2" fillId="2" borderId="38" xfId="0" applyNumberFormat="1" applyFont="1" applyFill="1" applyBorder="1" applyAlignment="1">
      <alignment horizontal="right"/>
    </xf>
    <xf numFmtId="176" fontId="2" fillId="2" borderId="39" xfId="0" applyNumberFormat="1" applyFont="1" applyFill="1" applyBorder="1" applyAlignment="1">
      <alignment horizontal="right"/>
    </xf>
    <xf numFmtId="176" fontId="2" fillId="2" borderId="40" xfId="0" applyNumberFormat="1" applyFont="1" applyFill="1" applyBorder="1" applyAlignment="1">
      <alignment horizontal="right"/>
    </xf>
    <xf numFmtId="176" fontId="2" fillId="0" borderId="10" xfId="0" applyNumberFormat="1" applyFont="1" applyBorder="1" applyAlignment="1">
      <alignment horizontal="right"/>
    </xf>
    <xf numFmtId="176" fontId="2" fillId="0" borderId="15" xfId="0" applyNumberFormat="1" applyFont="1" applyBorder="1" applyAlignment="1">
      <alignment horizontal="right"/>
    </xf>
    <xf numFmtId="176" fontId="2" fillId="0" borderId="11" xfId="0" applyNumberFormat="1" applyFont="1" applyBorder="1" applyAlignment="1">
      <alignment horizontal="right"/>
    </xf>
    <xf numFmtId="0" fontId="2" fillId="0" borderId="12"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2" xfId="0" applyFont="1" applyBorder="1" applyAlignment="1">
      <alignment horizontal="center" vertical="center"/>
    </xf>
    <xf numFmtId="0" fontId="2" fillId="0" borderId="5" xfId="0" applyFont="1" applyBorder="1" applyAlignment="1">
      <alignment horizontal="center" vertical="center" wrapText="1"/>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2" fillId="0" borderId="11" xfId="0" applyFont="1" applyBorder="1" applyAlignment="1">
      <alignment horizontal="center" vertical="center"/>
    </xf>
    <xf numFmtId="176" fontId="2" fillId="2" borderId="34" xfId="0" applyNumberFormat="1" applyFont="1" applyFill="1" applyBorder="1" applyAlignment="1">
      <alignment horizontal="right"/>
    </xf>
    <xf numFmtId="176" fontId="2" fillId="2" borderId="30" xfId="0" applyNumberFormat="1" applyFont="1" applyFill="1" applyBorder="1" applyAlignment="1">
      <alignment horizontal="right"/>
    </xf>
    <xf numFmtId="176" fontId="2" fillId="2" borderId="35" xfId="0" applyNumberFormat="1" applyFont="1" applyFill="1" applyBorder="1" applyAlignment="1">
      <alignment horizontal="right"/>
    </xf>
    <xf numFmtId="176" fontId="2" fillId="0" borderId="34" xfId="0" applyNumberFormat="1" applyFont="1" applyBorder="1" applyAlignment="1">
      <alignment horizontal="right"/>
    </xf>
    <xf numFmtId="176" fontId="2" fillId="0" borderId="30" xfId="0" applyNumberFormat="1" applyFont="1" applyBorder="1" applyAlignment="1">
      <alignment horizontal="right"/>
    </xf>
    <xf numFmtId="176" fontId="2" fillId="0" borderId="36" xfId="0" applyNumberFormat="1" applyFont="1" applyBorder="1" applyAlignment="1">
      <alignment horizontal="right"/>
    </xf>
    <xf numFmtId="176" fontId="2" fillId="0" borderId="31" xfId="0" applyNumberFormat="1" applyFont="1" applyBorder="1" applyAlignment="1">
      <alignment horizontal="right"/>
    </xf>
    <xf numFmtId="176" fontId="2" fillId="0" borderId="32" xfId="0" applyNumberFormat="1" applyFont="1" applyBorder="1" applyAlignment="1">
      <alignment horizontal="right"/>
    </xf>
    <xf numFmtId="176" fontId="2" fillId="0" borderId="33" xfId="0" applyNumberFormat="1" applyFont="1" applyBorder="1" applyAlignment="1">
      <alignment horizontal="right"/>
    </xf>
    <xf numFmtId="0" fontId="2" fillId="0" borderId="24" xfId="0" applyFont="1" applyBorder="1" applyAlignment="1">
      <alignment horizontal="center" vertical="center" wrapText="1"/>
    </xf>
    <xf numFmtId="0" fontId="2" fillId="0" borderId="16" xfId="0" applyFont="1" applyBorder="1" applyAlignment="1">
      <alignment horizontal="center" vertical="center"/>
    </xf>
    <xf numFmtId="0" fontId="2" fillId="0" borderId="14" xfId="0" applyFont="1" applyBorder="1" applyAlignment="1">
      <alignment horizontal="right" vertical="center"/>
    </xf>
    <xf numFmtId="0" fontId="2" fillId="0" borderId="23" xfId="0" applyFont="1" applyBorder="1" applyAlignment="1">
      <alignment horizontal="right" vertical="center"/>
    </xf>
    <xf numFmtId="0" fontId="2" fillId="0" borderId="10" xfId="0" applyFont="1" applyBorder="1" applyAlignment="1">
      <alignment horizontal="left" vertical="center"/>
    </xf>
    <xf numFmtId="0" fontId="2" fillId="0" borderId="15" xfId="0" applyFont="1" applyBorder="1" applyAlignment="1">
      <alignment horizontal="left" vertical="center"/>
    </xf>
    <xf numFmtId="0" fontId="2" fillId="0" borderId="2"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15" xfId="0" applyFont="1" applyBorder="1" applyAlignment="1">
      <alignment horizontal="center" vertical="center"/>
    </xf>
    <xf numFmtId="0" fontId="2" fillId="0" borderId="1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horizontal="left" vertical="center"/>
    </xf>
    <xf numFmtId="176" fontId="2" fillId="0" borderId="10" xfId="0" applyNumberFormat="1" applyFont="1" applyBorder="1" applyAlignment="1">
      <alignment horizontal="left" vertical="center"/>
    </xf>
    <xf numFmtId="176" fontId="2" fillId="0" borderId="15" xfId="0" applyNumberFormat="1" applyFont="1" applyBorder="1" applyAlignment="1">
      <alignment horizontal="left" vertical="center"/>
    </xf>
    <xf numFmtId="176" fontId="2" fillId="0" borderId="11" xfId="0" applyNumberFormat="1" applyFont="1" applyBorder="1" applyAlignment="1">
      <alignment horizontal="left" vertical="center"/>
    </xf>
    <xf numFmtId="0" fontId="8" fillId="0" borderId="0" xfId="0" applyFont="1" applyBorder="1" applyAlignment="1">
      <alignment horizontal="left"/>
    </xf>
    <xf numFmtId="0" fontId="2" fillId="0" borderId="15" xfId="0" applyFont="1" applyBorder="1" applyAlignment="1">
      <alignment horizontal="center"/>
    </xf>
    <xf numFmtId="0" fontId="2" fillId="0" borderId="11" xfId="0" applyFont="1" applyBorder="1" applyAlignment="1">
      <alignment horizontal="center"/>
    </xf>
    <xf numFmtId="0" fontId="2" fillId="0" borderId="14" xfId="0" applyFont="1" applyBorder="1" applyAlignment="1">
      <alignment horizontal="left" vertical="center"/>
    </xf>
    <xf numFmtId="0" fontId="2" fillId="0" borderId="18" xfId="0" applyFont="1" applyBorder="1" applyAlignment="1">
      <alignment horizontal="left" vertical="center"/>
    </xf>
    <xf numFmtId="0" fontId="8" fillId="0" borderId="17" xfId="0" applyFont="1" applyBorder="1" applyAlignment="1">
      <alignment horizontal="left"/>
    </xf>
    <xf numFmtId="0" fontId="2" fillId="0" borderId="24" xfId="0" applyFont="1" applyBorder="1" applyAlignment="1">
      <alignment horizontal="left" vertical="center"/>
    </xf>
    <xf numFmtId="0" fontId="2" fillId="0" borderId="25" xfId="0" applyFont="1" applyBorder="1" applyAlignment="1">
      <alignment horizontal="left" vertical="center"/>
    </xf>
    <xf numFmtId="0" fontId="2" fillId="0" borderId="19" xfId="0" applyFont="1" applyBorder="1" applyAlignment="1">
      <alignment horizontal="left" vertical="center"/>
    </xf>
    <xf numFmtId="0" fontId="2" fillId="0" borderId="9" xfId="0" applyFont="1" applyBorder="1" applyAlignment="1">
      <alignment horizontal="left" vertical="center"/>
    </xf>
    <xf numFmtId="0" fontId="2" fillId="0" borderId="19" xfId="0" applyFont="1" applyBorder="1" applyAlignment="1">
      <alignment horizontal="center" vertical="center" wrapText="1"/>
    </xf>
    <xf numFmtId="0" fontId="2" fillId="0" borderId="18" xfId="0" applyFont="1" applyBorder="1" applyAlignment="1">
      <alignment horizontal="center" vertical="center" wrapText="1"/>
    </xf>
    <xf numFmtId="0" fontId="8" fillId="0" borderId="0" xfId="0" applyFont="1" applyAlignment="1">
      <alignment horizontal="center" vertical="center"/>
    </xf>
    <xf numFmtId="0" fontId="2" fillId="0" borderId="24" xfId="0" applyFont="1" applyBorder="1" applyAlignment="1">
      <alignment horizontal="right" vertical="center"/>
    </xf>
    <xf numFmtId="0" fontId="2" fillId="0" borderId="25" xfId="0" applyFont="1" applyBorder="1" applyAlignment="1">
      <alignment horizontal="right" vertical="center"/>
    </xf>
    <xf numFmtId="0" fontId="2" fillId="0" borderId="19" xfId="0" applyFont="1" applyBorder="1" applyAlignment="1">
      <alignment horizontal="right" vertical="center"/>
    </xf>
    <xf numFmtId="0" fontId="2" fillId="0" borderId="16" xfId="0" applyFont="1" applyBorder="1" applyAlignment="1">
      <alignment horizontal="right" vertical="center"/>
    </xf>
    <xf numFmtId="0" fontId="2" fillId="0" borderId="17" xfId="0" applyFont="1" applyBorder="1" applyAlignment="1">
      <alignment horizontal="right" vertical="center"/>
    </xf>
    <xf numFmtId="0" fontId="2" fillId="0" borderId="18" xfId="0" applyFont="1" applyBorder="1" applyAlignment="1">
      <alignment horizontal="right" vertical="center"/>
    </xf>
    <xf numFmtId="0" fontId="2" fillId="0" borderId="1" xfId="0" applyFont="1" applyBorder="1" applyAlignment="1">
      <alignment horizontal="center" vertical="center" wrapText="1"/>
    </xf>
    <xf numFmtId="0" fontId="2" fillId="0" borderId="19" xfId="0" applyFont="1" applyBorder="1" applyAlignment="1">
      <alignment horizontal="center" vertical="center" textRotation="255"/>
    </xf>
    <xf numFmtId="0" fontId="2" fillId="0" borderId="9" xfId="0" applyFont="1" applyBorder="1" applyAlignment="1">
      <alignment horizontal="center" vertical="center" textRotation="255"/>
    </xf>
    <xf numFmtId="0" fontId="2" fillId="0" borderId="13" xfId="0" applyFont="1" applyBorder="1" applyAlignment="1">
      <alignment horizontal="center" vertical="center" textRotation="255"/>
    </xf>
    <xf numFmtId="0" fontId="11" fillId="0" borderId="0" xfId="0" applyFont="1" applyAlignment="1">
      <alignment horizontal="center" vertical="center"/>
    </xf>
    <xf numFmtId="0" fontId="6" fillId="0" borderId="1" xfId="0" applyFont="1" applyBorder="1" applyAlignment="1">
      <alignment horizontal="center" vertical="center"/>
    </xf>
    <xf numFmtId="176" fontId="2" fillId="0" borderId="24" xfId="0" applyNumberFormat="1" applyFont="1" applyBorder="1" applyAlignment="1">
      <alignment horizontal="right"/>
    </xf>
    <xf numFmtId="176" fontId="2" fillId="0" borderId="19" xfId="0" applyNumberFormat="1" applyFont="1" applyBorder="1" applyAlignment="1">
      <alignment horizontal="right"/>
    </xf>
    <xf numFmtId="176" fontId="2" fillId="0" borderId="16" xfId="0" applyNumberFormat="1" applyFont="1" applyBorder="1" applyAlignment="1">
      <alignment horizontal="right"/>
    </xf>
    <xf numFmtId="176" fontId="2" fillId="0" borderId="18" xfId="0" applyNumberFormat="1" applyFont="1" applyBorder="1" applyAlignment="1">
      <alignment horizontal="right"/>
    </xf>
    <xf numFmtId="0" fontId="2" fillId="0" borderId="24" xfId="0" applyFont="1" applyBorder="1" applyAlignment="1">
      <alignment horizontal="center" vertical="center"/>
    </xf>
    <xf numFmtId="0" fontId="2" fillId="0" borderId="8"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176" fontId="2" fillId="2" borderId="24" xfId="0" applyNumberFormat="1" applyFont="1" applyFill="1" applyBorder="1" applyAlignment="1">
      <alignment horizontal="right"/>
    </xf>
    <xf numFmtId="176" fontId="2" fillId="2" borderId="25" xfId="0" applyNumberFormat="1" applyFont="1" applyFill="1" applyBorder="1" applyAlignment="1">
      <alignment horizontal="right"/>
    </xf>
    <xf numFmtId="176" fontId="2" fillId="2" borderId="19" xfId="0" applyNumberFormat="1" applyFont="1" applyFill="1" applyBorder="1" applyAlignment="1">
      <alignment horizontal="right"/>
    </xf>
    <xf numFmtId="176" fontId="2" fillId="2" borderId="16" xfId="0" applyNumberFormat="1" applyFont="1" applyFill="1" applyBorder="1" applyAlignment="1">
      <alignment horizontal="right"/>
    </xf>
    <xf numFmtId="176" fontId="2" fillId="2" borderId="17" xfId="0" applyNumberFormat="1" applyFont="1" applyFill="1" applyBorder="1" applyAlignment="1">
      <alignment horizontal="right"/>
    </xf>
    <xf numFmtId="176" fontId="2" fillId="2" borderId="18" xfId="0" applyNumberFormat="1" applyFont="1" applyFill="1" applyBorder="1" applyAlignment="1">
      <alignment horizontal="right"/>
    </xf>
    <xf numFmtId="0" fontId="2" fillId="0" borderId="14"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2" xfId="0" applyFont="1" applyBorder="1" applyAlignment="1">
      <alignment horizontal="center" vertical="center" textRotation="255"/>
    </xf>
    <xf numFmtId="0" fontId="8" fillId="0" borderId="17" xfId="0" applyFont="1" applyBorder="1" applyAlignment="1">
      <alignment horizontal="right" vertical="center"/>
    </xf>
    <xf numFmtId="0" fontId="2" fillId="0" borderId="14" xfId="0" applyFont="1" applyBorder="1" applyAlignment="1">
      <alignment horizontal="center" vertical="center"/>
    </xf>
    <xf numFmtId="0" fontId="4" fillId="0" borderId="0" xfId="0" applyFont="1" applyAlignment="1">
      <alignment horizontal="center" vertical="center" textRotation="255"/>
    </xf>
    <xf numFmtId="0" fontId="2" fillId="0" borderId="0" xfId="0" applyFont="1" applyAlignment="1">
      <alignment horizontal="left" vertical="center"/>
    </xf>
    <xf numFmtId="0" fontId="2" fillId="0" borderId="1" xfId="0" applyFont="1" applyBorder="1" applyAlignment="1">
      <alignment horizontal="center" vertical="center" textRotation="255"/>
    </xf>
    <xf numFmtId="176" fontId="2" fillId="0" borderId="14" xfId="0" applyNumberFormat="1" applyFont="1" applyBorder="1" applyAlignment="1">
      <alignment horizontal="center" vertical="center"/>
    </xf>
    <xf numFmtId="176" fontId="2" fillId="0" borderId="2" xfId="0" applyNumberFormat="1" applyFont="1" applyBorder="1" applyAlignment="1">
      <alignment horizontal="center" vertical="center"/>
    </xf>
    <xf numFmtId="0" fontId="2" fillId="0" borderId="25"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2" xfId="0" applyFont="1" applyBorder="1" applyAlignment="1">
      <alignment horizontal="center" vertical="center"/>
    </xf>
    <xf numFmtId="0" fontId="2" fillId="0" borderId="12" xfId="0" applyFont="1" applyBorder="1" applyAlignment="1">
      <alignment horizontal="center" vertical="center"/>
    </xf>
    <xf numFmtId="176" fontId="2" fillId="2" borderId="14" xfId="0" applyNumberFormat="1" applyFont="1" applyFill="1" applyBorder="1" applyAlignment="1">
      <alignment horizontal="center" vertical="center"/>
    </xf>
    <xf numFmtId="176" fontId="2" fillId="2" borderId="2" xfId="0" applyNumberFormat="1" applyFont="1" applyFill="1" applyBorder="1" applyAlignment="1">
      <alignment horizontal="center" vertical="center"/>
    </xf>
    <xf numFmtId="176" fontId="2" fillId="2" borderId="10" xfId="0" applyNumberFormat="1" applyFont="1" applyFill="1" applyBorder="1" applyAlignment="1">
      <alignment horizontal="right"/>
    </xf>
    <xf numFmtId="176" fontId="2" fillId="2" borderId="15" xfId="0" applyNumberFormat="1" applyFont="1" applyFill="1" applyBorder="1" applyAlignment="1">
      <alignment horizontal="right"/>
    </xf>
    <xf numFmtId="176" fontId="2" fillId="2" borderId="11" xfId="0" applyNumberFormat="1" applyFont="1" applyFill="1" applyBorder="1" applyAlignment="1">
      <alignment horizontal="right"/>
    </xf>
    <xf numFmtId="0" fontId="2" fillId="0" borderId="4" xfId="0" applyFont="1" applyBorder="1" applyAlignment="1">
      <alignment horizontal="center" vertical="center" textRotation="255"/>
    </xf>
    <xf numFmtId="0" fontId="2" fillId="0" borderId="43" xfId="0" applyFont="1" applyBorder="1" applyAlignment="1">
      <alignment horizontal="center" vertical="center" textRotation="255"/>
    </xf>
    <xf numFmtId="0" fontId="2" fillId="0" borderId="8" xfId="0" applyFont="1" applyBorder="1" applyAlignment="1">
      <alignment horizontal="center" vertical="center" textRotation="255"/>
    </xf>
    <xf numFmtId="0" fontId="2" fillId="0" borderId="16" xfId="0" applyFont="1" applyBorder="1" applyAlignment="1">
      <alignment horizontal="center" vertical="center" textRotation="255"/>
    </xf>
    <xf numFmtId="0" fontId="7" fillId="0" borderId="16" xfId="0" applyFont="1" applyBorder="1" applyAlignment="1">
      <alignment horizontal="center" vertical="center" wrapText="1"/>
    </xf>
    <xf numFmtId="0" fontId="7" fillId="0" borderId="17" xfId="0" applyFont="1" applyBorder="1" applyAlignment="1">
      <alignment horizontal="center" vertical="center"/>
    </xf>
    <xf numFmtId="0" fontId="7" fillId="0" borderId="44" xfId="0" applyFont="1" applyBorder="1" applyAlignment="1">
      <alignment horizontal="center" vertical="center"/>
    </xf>
    <xf numFmtId="176" fontId="2" fillId="0" borderId="49" xfId="0" applyNumberFormat="1" applyFont="1" applyBorder="1" applyAlignment="1">
      <alignment horizontal="right"/>
    </xf>
    <xf numFmtId="176" fontId="2" fillId="0" borderId="50" xfId="0" applyNumberFormat="1" applyFont="1" applyBorder="1" applyAlignment="1">
      <alignment horizontal="right"/>
    </xf>
    <xf numFmtId="0" fontId="7" fillId="0" borderId="29" xfId="0" applyFont="1" applyBorder="1" applyAlignment="1">
      <alignment horizontal="center" vertical="center" wrapText="1"/>
    </xf>
    <xf numFmtId="0" fontId="2" fillId="0" borderId="24" xfId="0" applyFont="1" applyBorder="1" applyAlignment="1">
      <alignment horizontal="center" vertical="center" textRotation="255"/>
    </xf>
    <xf numFmtId="0" fontId="2" fillId="0" borderId="2" xfId="0" applyFont="1" applyBorder="1" applyAlignment="1">
      <alignment horizontal="center" vertical="center"/>
    </xf>
    <xf numFmtId="176" fontId="2" fillId="0" borderId="25" xfId="0" applyNumberFormat="1" applyFont="1" applyBorder="1" applyAlignment="1">
      <alignment horizontal="right"/>
    </xf>
    <xf numFmtId="176" fontId="2" fillId="0" borderId="17" xfId="0" applyNumberFormat="1" applyFont="1" applyBorder="1" applyAlignment="1">
      <alignment horizontal="right"/>
    </xf>
    <xf numFmtId="0" fontId="2" fillId="0" borderId="14" xfId="0" applyFont="1" applyBorder="1" applyAlignment="1">
      <alignment horizontal="center"/>
    </xf>
    <xf numFmtId="0" fontId="2" fillId="0" borderId="2" xfId="0" applyFont="1" applyBorder="1" applyAlignment="1">
      <alignment horizontal="center"/>
    </xf>
    <xf numFmtId="176" fontId="2" fillId="0" borderId="24" xfId="0" applyNumberFormat="1" applyFont="1" applyBorder="1" applyAlignment="1">
      <alignment horizontal="center"/>
    </xf>
    <xf numFmtId="176" fontId="2" fillId="0" borderId="25" xfId="0" applyNumberFormat="1" applyFont="1" applyBorder="1" applyAlignment="1">
      <alignment horizontal="center"/>
    </xf>
    <xf numFmtId="176" fontId="2" fillId="0" borderId="19" xfId="0" applyNumberFormat="1" applyFont="1" applyBorder="1" applyAlignment="1">
      <alignment horizontal="center"/>
    </xf>
    <xf numFmtId="176" fontId="2" fillId="0" borderId="16" xfId="0" applyNumberFormat="1" applyFont="1" applyBorder="1" applyAlignment="1">
      <alignment horizontal="center"/>
    </xf>
    <xf numFmtId="176" fontId="2" fillId="0" borderId="17" xfId="0" applyNumberFormat="1" applyFont="1" applyBorder="1" applyAlignment="1">
      <alignment horizontal="center"/>
    </xf>
    <xf numFmtId="176" fontId="2" fillId="0" borderId="18" xfId="0" applyNumberFormat="1" applyFont="1" applyBorder="1" applyAlignment="1">
      <alignment horizontal="center"/>
    </xf>
    <xf numFmtId="0" fontId="2" fillId="0" borderId="24" xfId="0" applyFont="1" applyBorder="1" applyAlignment="1">
      <alignment horizontal="center"/>
    </xf>
    <xf numFmtId="0" fontId="2" fillId="0" borderId="19" xfId="0" applyFont="1" applyBorder="1" applyAlignment="1">
      <alignment horizontal="center"/>
    </xf>
    <xf numFmtId="0" fontId="2" fillId="0" borderId="16" xfId="0" applyFont="1" applyBorder="1" applyAlignment="1">
      <alignment horizontal="center"/>
    </xf>
    <xf numFmtId="0" fontId="2" fillId="0" borderId="18" xfId="0" applyFont="1" applyBorder="1" applyAlignment="1">
      <alignment horizontal="center"/>
    </xf>
    <xf numFmtId="176" fontId="2" fillId="0" borderId="26" xfId="0" applyNumberFormat="1" applyFont="1" applyBorder="1" applyAlignment="1">
      <alignment horizontal="right"/>
    </xf>
    <xf numFmtId="176" fontId="2" fillId="0" borderId="28" xfId="0" applyNumberFormat="1" applyFont="1" applyBorder="1" applyAlignment="1">
      <alignment horizontal="right"/>
    </xf>
    <xf numFmtId="176" fontId="2" fillId="0" borderId="27" xfId="0" applyNumberFormat="1" applyFont="1" applyBorder="1" applyAlignment="1">
      <alignment horizontal="right"/>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2" fillId="0" borderId="11" xfId="0" applyFont="1" applyBorder="1" applyAlignment="1">
      <alignment horizontal="center" vertical="center" textRotation="255"/>
    </xf>
    <xf numFmtId="176" fontId="2" fillId="0" borderId="52" xfId="0" applyNumberFormat="1" applyFont="1" applyBorder="1" applyAlignment="1">
      <alignment horizontal="right"/>
    </xf>
    <xf numFmtId="176" fontId="2" fillId="2" borderId="52" xfId="0" applyNumberFormat="1" applyFont="1" applyFill="1" applyBorder="1" applyAlignment="1">
      <alignment horizontal="right"/>
    </xf>
    <xf numFmtId="0" fontId="2" fillId="0" borderId="51" xfId="0" applyFont="1" applyBorder="1" applyAlignment="1">
      <alignment horizontal="center" vertical="center"/>
    </xf>
    <xf numFmtId="0" fontId="8" fillId="0" borderId="17" xfId="0" applyFont="1" applyBorder="1" applyAlignment="1">
      <alignment horizontal="left" vertical="center"/>
    </xf>
    <xf numFmtId="0" fontId="2" fillId="0" borderId="2" xfId="0" applyFont="1" applyBorder="1" applyAlignment="1">
      <alignment horizontal="left" vertical="center"/>
    </xf>
    <xf numFmtId="0" fontId="2" fillId="0" borderId="26" xfId="0" applyFont="1" applyBorder="1" applyAlignment="1">
      <alignment horizontal="center"/>
    </xf>
    <xf numFmtId="0" fontId="2" fillId="0" borderId="28" xfId="0" applyFont="1" applyBorder="1" applyAlignment="1">
      <alignment horizontal="center"/>
    </xf>
    <xf numFmtId="0" fontId="2" fillId="0" borderId="24" xfId="0" applyFont="1" applyBorder="1" applyAlignment="1">
      <alignment horizontal="left" vertical="top"/>
    </xf>
    <xf numFmtId="0" fontId="2" fillId="0" borderId="25" xfId="0" applyFont="1" applyBorder="1" applyAlignment="1">
      <alignment horizontal="left" vertical="top"/>
    </xf>
    <xf numFmtId="0" fontId="2" fillId="0" borderId="19" xfId="0" applyFont="1" applyBorder="1" applyAlignment="1">
      <alignment horizontal="left" vertical="top"/>
    </xf>
    <xf numFmtId="0" fontId="2" fillId="0" borderId="8" xfId="0" applyFont="1" applyBorder="1" applyAlignment="1">
      <alignment horizontal="left" vertical="top"/>
    </xf>
    <xf numFmtId="0" fontId="2" fillId="0" borderId="0" xfId="0" applyFont="1" applyBorder="1" applyAlignment="1">
      <alignment horizontal="left" vertical="top"/>
    </xf>
    <xf numFmtId="0" fontId="2" fillId="0" borderId="9" xfId="0" applyFont="1" applyBorder="1" applyAlignment="1">
      <alignment horizontal="left" vertical="top"/>
    </xf>
    <xf numFmtId="0" fontId="2" fillId="0" borderId="16" xfId="0" applyFont="1" applyBorder="1" applyAlignment="1">
      <alignment horizontal="left" vertical="top"/>
    </xf>
    <xf numFmtId="0" fontId="2" fillId="0" borderId="17" xfId="0" applyFont="1" applyBorder="1" applyAlignment="1">
      <alignment horizontal="left" vertical="top"/>
    </xf>
    <xf numFmtId="0" fontId="2" fillId="0" borderId="18" xfId="0" applyFont="1" applyBorder="1" applyAlignment="1">
      <alignment horizontal="left" vertical="top"/>
    </xf>
  </cellXfs>
  <cellStyles count="1">
    <cellStyle name="標準" xfId="0" builtinId="0"/>
  </cellStyles>
  <dxfs count="0"/>
  <tableStyles count="0" defaultTableStyle="TableStyleMedium9"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19</xdr:col>
      <xdr:colOff>628650</xdr:colOff>
      <xdr:row>12</xdr:row>
      <xdr:rowOff>133350</xdr:rowOff>
    </xdr:from>
    <xdr:ext cx="619125" cy="45910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534525" y="2733675"/>
          <a:ext cx="619125"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latin typeface="ＭＳ 明朝" pitchFamily="17" charset="-128"/>
              <a:ea typeface="ＭＳ 明朝" pitchFamily="17" charset="-128"/>
            </a:rPr>
            <a:t>延　日</a:t>
          </a:r>
        </a:p>
      </xdr:txBody>
    </xdr:sp>
    <xdr:clientData/>
  </xdr:oneCellAnchor>
  <xdr:oneCellAnchor>
    <xdr:from>
      <xdr:col>23</xdr:col>
      <xdr:colOff>247650</xdr:colOff>
      <xdr:row>12</xdr:row>
      <xdr:rowOff>123825</xdr:rowOff>
    </xdr:from>
    <xdr:ext cx="325730" cy="275717"/>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1144250" y="272415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latin typeface="ＭＳ 明朝" pitchFamily="17" charset="-128"/>
              <a:ea typeface="ＭＳ 明朝" pitchFamily="17" charset="-128"/>
            </a:rPr>
            <a:t>円</a:t>
          </a:r>
          <a:endParaRPr kumimoji="1" lang="en-US" altLang="ja-JP" sz="1100">
            <a:latin typeface="ＭＳ 明朝" pitchFamily="17" charset="-128"/>
            <a:ea typeface="ＭＳ 明朝" pitchFamily="17" charset="-128"/>
          </a:endParaRPr>
        </a:p>
      </xdr:txBody>
    </xdr:sp>
    <xdr:clientData/>
  </xdr:oneCellAnchor>
  <xdr:oneCellAnchor>
    <xdr:from>
      <xdr:col>27</xdr:col>
      <xdr:colOff>0</xdr:colOff>
      <xdr:row>12</xdr:row>
      <xdr:rowOff>133350</xdr:rowOff>
    </xdr:from>
    <xdr:ext cx="325730" cy="275717"/>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2506325" y="273367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latin typeface="ＭＳ 明朝" pitchFamily="17" charset="-128"/>
              <a:ea typeface="ＭＳ 明朝" pitchFamily="17" charset="-128"/>
            </a:rPr>
            <a:t>円</a:t>
          </a:r>
          <a:endParaRPr kumimoji="1" lang="en-US" altLang="ja-JP" sz="1100">
            <a:latin typeface="ＭＳ 明朝" pitchFamily="17" charset="-128"/>
            <a:ea typeface="ＭＳ 明朝" pitchFamily="17" charset="-128"/>
          </a:endParaRPr>
        </a:p>
      </xdr:txBody>
    </xdr:sp>
    <xdr:clientData/>
  </xdr:oneCellAnchor>
  <xdr:oneCellAnchor>
    <xdr:from>
      <xdr:col>29</xdr:col>
      <xdr:colOff>1057275</xdr:colOff>
      <xdr:row>12</xdr:row>
      <xdr:rowOff>133350</xdr:rowOff>
    </xdr:from>
    <xdr:ext cx="325730" cy="275717"/>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4258925" y="273367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latin typeface="ＭＳ 明朝" pitchFamily="17" charset="-128"/>
              <a:ea typeface="ＭＳ 明朝" pitchFamily="17" charset="-128"/>
            </a:rPr>
            <a:t>円</a:t>
          </a:r>
          <a:endParaRPr kumimoji="1" lang="en-US" altLang="ja-JP" sz="1100">
            <a:latin typeface="ＭＳ 明朝" pitchFamily="17" charset="-128"/>
            <a:ea typeface="ＭＳ 明朝" pitchFamily="17" charset="-128"/>
          </a:endParaRPr>
        </a:p>
      </xdr:txBody>
    </xdr:sp>
    <xdr:clientData/>
  </xdr:oneCellAnchor>
  <xdr:oneCellAnchor>
    <xdr:from>
      <xdr:col>24</xdr:col>
      <xdr:colOff>323850</xdr:colOff>
      <xdr:row>28</xdr:row>
      <xdr:rowOff>314325</xdr:rowOff>
    </xdr:from>
    <xdr:ext cx="325730" cy="275717"/>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1725275" y="822960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latin typeface="ＭＳ 明朝" pitchFamily="17" charset="-128"/>
              <a:ea typeface="ＭＳ 明朝" pitchFamily="17" charset="-128"/>
            </a:rPr>
            <a:t>月</a:t>
          </a:r>
        </a:p>
      </xdr:txBody>
    </xdr:sp>
    <xdr:clientData/>
  </xdr:oneCellAnchor>
  <xdr:oneCellAnchor>
    <xdr:from>
      <xdr:col>28</xdr:col>
      <xdr:colOff>304800</xdr:colOff>
      <xdr:row>23</xdr:row>
      <xdr:rowOff>314325</xdr:rowOff>
    </xdr:from>
    <xdr:ext cx="537327" cy="275717"/>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3211175" y="6515100"/>
          <a:ext cx="53732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latin typeface="ＭＳ 明朝" pitchFamily="17" charset="-128"/>
              <a:ea typeface="ＭＳ 明朝" pitchFamily="17" charset="-128"/>
            </a:rPr>
            <a:t>a</a:t>
          </a:r>
          <a:r>
            <a:rPr kumimoji="1" lang="ja-JP" altLang="en-US" sz="1100">
              <a:latin typeface="ＭＳ 明朝" pitchFamily="17" charset="-128"/>
              <a:ea typeface="ＭＳ 明朝" pitchFamily="17" charset="-128"/>
            </a:rPr>
            <a:t>・</a:t>
          </a:r>
          <a:r>
            <a:rPr kumimoji="1" lang="en-US" altLang="ja-JP" sz="1100">
              <a:latin typeface="ＭＳ 明朝" pitchFamily="17" charset="-128"/>
              <a:ea typeface="ＭＳ 明朝" pitchFamily="17" charset="-128"/>
            </a:rPr>
            <a:t>kg</a:t>
          </a:r>
        </a:p>
      </xdr:txBody>
    </xdr:sp>
    <xdr:clientData/>
  </xdr:oneCellAnchor>
  <xdr:oneCellAnchor>
    <xdr:from>
      <xdr:col>29</xdr:col>
      <xdr:colOff>1085850</xdr:colOff>
      <xdr:row>23</xdr:row>
      <xdr:rowOff>314325</xdr:rowOff>
    </xdr:from>
    <xdr:ext cx="325730" cy="275717"/>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14287500" y="685800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latin typeface="ＭＳ 明朝" pitchFamily="17" charset="-128"/>
              <a:ea typeface="ＭＳ 明朝" pitchFamily="17" charset="-128"/>
            </a:rPr>
            <a:t>円</a:t>
          </a:r>
          <a:endParaRPr kumimoji="1" lang="en-US" altLang="ja-JP" sz="1100">
            <a:latin typeface="ＭＳ 明朝" pitchFamily="17" charset="-128"/>
            <a:ea typeface="ＭＳ 明朝" pitchFamily="17" charset="-128"/>
          </a:endParaRPr>
        </a:p>
      </xdr:txBody>
    </xdr:sp>
    <xdr:clientData/>
  </xdr:oneCellAnchor>
  <xdr:oneCellAnchor>
    <xdr:from>
      <xdr:col>24</xdr:col>
      <xdr:colOff>0</xdr:colOff>
      <xdr:row>19</xdr:row>
      <xdr:rowOff>9525</xdr:rowOff>
    </xdr:from>
    <xdr:ext cx="325730" cy="275717"/>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11534775" y="483870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latin typeface="ＭＳ 明朝" pitchFamily="17" charset="-128"/>
              <a:ea typeface="ＭＳ 明朝" pitchFamily="17" charset="-128"/>
            </a:rPr>
            <a:t>⑧</a:t>
          </a:r>
          <a:endParaRPr kumimoji="1" lang="en-US" altLang="ja-JP" sz="1100">
            <a:latin typeface="ＭＳ 明朝" pitchFamily="17" charset="-128"/>
            <a:ea typeface="ＭＳ 明朝" pitchFamily="17" charset="-128"/>
          </a:endParaRPr>
        </a:p>
      </xdr:txBody>
    </xdr:sp>
    <xdr:clientData/>
  </xdr:oneCellAnchor>
  <xdr:oneCellAnchor>
    <xdr:from>
      <xdr:col>27</xdr:col>
      <xdr:colOff>0</xdr:colOff>
      <xdr:row>12</xdr:row>
      <xdr:rowOff>133350</xdr:rowOff>
    </xdr:from>
    <xdr:ext cx="325730" cy="275717"/>
    <xdr:sp macro="" textlink="">
      <xdr:nvSpPr>
        <xdr:cNvPr id="11" name="テキスト ボックス 10">
          <a:extLst>
            <a:ext uri="{FF2B5EF4-FFF2-40B4-BE49-F238E27FC236}">
              <a16:creationId xmlns:a16="http://schemas.microsoft.com/office/drawing/2014/main" id="{1FDC4F98-A993-4161-970F-37C624664306}"/>
            </a:ext>
          </a:extLst>
        </xdr:cNvPr>
        <xdr:cNvSpPr txBox="1"/>
      </xdr:nvSpPr>
      <xdr:spPr>
        <a:xfrm>
          <a:off x="12506325" y="284797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latin typeface="ＭＳ 明朝" pitchFamily="17" charset="-128"/>
              <a:ea typeface="ＭＳ 明朝" pitchFamily="17" charset="-128"/>
            </a:rPr>
            <a:t>円</a:t>
          </a:r>
          <a:endParaRPr kumimoji="1" lang="en-US" altLang="ja-JP" sz="1100">
            <a:latin typeface="ＭＳ 明朝" pitchFamily="17" charset="-128"/>
            <a:ea typeface="ＭＳ 明朝" pitchFamily="17" charset="-128"/>
          </a:endParaRPr>
        </a:p>
      </xdr:txBody>
    </xdr:sp>
    <xdr:clientData/>
  </xdr:oneCellAnchor>
  <xdr:oneCellAnchor>
    <xdr:from>
      <xdr:col>29</xdr:col>
      <xdr:colOff>1057275</xdr:colOff>
      <xdr:row>12</xdr:row>
      <xdr:rowOff>133350</xdr:rowOff>
    </xdr:from>
    <xdr:ext cx="325730" cy="275717"/>
    <xdr:sp macro="" textlink="">
      <xdr:nvSpPr>
        <xdr:cNvPr id="12" name="テキスト ボックス 11">
          <a:extLst>
            <a:ext uri="{FF2B5EF4-FFF2-40B4-BE49-F238E27FC236}">
              <a16:creationId xmlns:a16="http://schemas.microsoft.com/office/drawing/2014/main" id="{209F7435-4B4F-46B2-9E6B-BE5928C1E2E3}"/>
            </a:ext>
          </a:extLst>
        </xdr:cNvPr>
        <xdr:cNvSpPr txBox="1"/>
      </xdr:nvSpPr>
      <xdr:spPr>
        <a:xfrm>
          <a:off x="14639925" y="284797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latin typeface="ＭＳ 明朝" pitchFamily="17" charset="-128"/>
              <a:ea typeface="ＭＳ 明朝" pitchFamily="17" charset="-128"/>
            </a:rPr>
            <a:t>円</a:t>
          </a:r>
          <a:endParaRPr kumimoji="1" lang="en-US" altLang="ja-JP" sz="1100">
            <a:latin typeface="ＭＳ 明朝" pitchFamily="17" charset="-128"/>
            <a:ea typeface="ＭＳ 明朝" pitchFamily="17"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xdr:col>
      <xdr:colOff>552450</xdr:colOff>
      <xdr:row>3</xdr:row>
      <xdr:rowOff>142875</xdr:rowOff>
    </xdr:from>
    <xdr:to>
      <xdr:col>4</xdr:col>
      <xdr:colOff>171450</xdr:colOff>
      <xdr:row>4</xdr:row>
      <xdr:rowOff>247650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581150" y="904875"/>
          <a:ext cx="4000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a:t>
          </a:r>
        </a:p>
      </xdr:txBody>
    </xdr:sp>
    <xdr:clientData/>
  </xdr:twoCellAnchor>
  <xdr:twoCellAnchor>
    <xdr:from>
      <xdr:col>6</xdr:col>
      <xdr:colOff>466725</xdr:colOff>
      <xdr:row>3</xdr:row>
      <xdr:rowOff>142875</xdr:rowOff>
    </xdr:from>
    <xdr:to>
      <xdr:col>7</xdr:col>
      <xdr:colOff>57150</xdr:colOff>
      <xdr:row>4</xdr:row>
      <xdr:rowOff>247650</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676525" y="904875"/>
          <a:ext cx="3238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円</a:t>
          </a:r>
          <a:endParaRPr kumimoji="1" lang="en-US" altLang="ja-JP" sz="1100"/>
        </a:p>
      </xdr:txBody>
    </xdr:sp>
    <xdr:clientData/>
  </xdr:twoCellAnchor>
  <xdr:twoCellAnchor>
    <xdr:from>
      <xdr:col>11</xdr:col>
      <xdr:colOff>285750</xdr:colOff>
      <xdr:row>3</xdr:row>
      <xdr:rowOff>142875</xdr:rowOff>
    </xdr:from>
    <xdr:to>
      <xdr:col>12</xdr:col>
      <xdr:colOff>180975</xdr:colOff>
      <xdr:row>4</xdr:row>
      <xdr:rowOff>247650</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4743450" y="904875"/>
          <a:ext cx="4762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kg</a:t>
          </a:r>
        </a:p>
      </xdr:txBody>
    </xdr:sp>
    <xdr:clientData/>
  </xdr:twoCellAnchor>
  <xdr:twoCellAnchor>
    <xdr:from>
      <xdr:col>8</xdr:col>
      <xdr:colOff>447675</xdr:colOff>
      <xdr:row>3</xdr:row>
      <xdr:rowOff>142875</xdr:rowOff>
    </xdr:from>
    <xdr:to>
      <xdr:col>9</xdr:col>
      <xdr:colOff>9525</xdr:colOff>
      <xdr:row>4</xdr:row>
      <xdr:rowOff>247650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3438525" y="904875"/>
          <a:ext cx="2476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円</a:t>
          </a:r>
          <a:endParaRPr kumimoji="1" lang="en-US" altLang="ja-JP" sz="1100"/>
        </a:p>
      </xdr:txBody>
    </xdr:sp>
    <xdr:clientData/>
  </xdr:twoCellAnchor>
  <xdr:twoCellAnchor>
    <xdr:from>
      <xdr:col>13</xdr:col>
      <xdr:colOff>390525</xdr:colOff>
      <xdr:row>3</xdr:row>
      <xdr:rowOff>161925</xdr:rowOff>
    </xdr:from>
    <xdr:to>
      <xdr:col>13</xdr:col>
      <xdr:colOff>619125</xdr:colOff>
      <xdr:row>4</xdr:row>
      <xdr:rowOff>266700</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6086475" y="923925"/>
          <a:ext cx="22860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円</a:t>
          </a:r>
          <a:endParaRPr kumimoji="1" lang="en-US" altLang="ja-JP" sz="1100"/>
        </a:p>
      </xdr:txBody>
    </xdr:sp>
    <xdr:clientData/>
  </xdr:twoCellAnchor>
  <xdr:twoCellAnchor>
    <xdr:from>
      <xdr:col>18</xdr:col>
      <xdr:colOff>561975</xdr:colOff>
      <xdr:row>3</xdr:row>
      <xdr:rowOff>142875</xdr:rowOff>
    </xdr:from>
    <xdr:to>
      <xdr:col>19</xdr:col>
      <xdr:colOff>228600</xdr:colOff>
      <xdr:row>4</xdr:row>
      <xdr:rowOff>247650</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8553450" y="904875"/>
          <a:ext cx="2476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円</a:t>
          </a:r>
          <a:endParaRPr kumimoji="1" lang="en-US" altLang="ja-JP" sz="1100"/>
        </a:p>
      </xdr:txBody>
    </xdr:sp>
    <xdr:clientData/>
  </xdr:twoCellAnchor>
  <xdr:twoCellAnchor>
    <xdr:from>
      <xdr:col>25</xdr:col>
      <xdr:colOff>390525</xdr:colOff>
      <xdr:row>3</xdr:row>
      <xdr:rowOff>133350</xdr:rowOff>
    </xdr:from>
    <xdr:to>
      <xdr:col>25</xdr:col>
      <xdr:colOff>638175</xdr:colOff>
      <xdr:row>4</xdr:row>
      <xdr:rowOff>238125</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11553825" y="895350"/>
          <a:ext cx="2476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円</a:t>
          </a:r>
          <a:endParaRPr kumimoji="1" lang="en-US" altLang="ja-JP" sz="1100"/>
        </a:p>
      </xdr:txBody>
    </xdr:sp>
    <xdr:clientData/>
  </xdr:twoCellAnchor>
  <xdr:twoCellAnchor>
    <xdr:from>
      <xdr:col>27</xdr:col>
      <xdr:colOff>200025</xdr:colOff>
      <xdr:row>3</xdr:row>
      <xdr:rowOff>152400</xdr:rowOff>
    </xdr:from>
    <xdr:to>
      <xdr:col>27</xdr:col>
      <xdr:colOff>447675</xdr:colOff>
      <xdr:row>4</xdr:row>
      <xdr:rowOff>257175</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12525375" y="914400"/>
          <a:ext cx="2476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円</a:t>
          </a:r>
          <a:endParaRPr kumimoji="1" lang="en-US" altLang="ja-JP" sz="1100"/>
        </a:p>
      </xdr:txBody>
    </xdr:sp>
    <xdr:clientData/>
  </xdr:twoCellAnchor>
  <xdr:twoCellAnchor>
    <xdr:from>
      <xdr:col>34</xdr:col>
      <xdr:colOff>228600</xdr:colOff>
      <xdr:row>3</xdr:row>
      <xdr:rowOff>152400</xdr:rowOff>
    </xdr:from>
    <xdr:to>
      <xdr:col>34</xdr:col>
      <xdr:colOff>476250</xdr:colOff>
      <xdr:row>4</xdr:row>
      <xdr:rowOff>257175</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15211425" y="914400"/>
          <a:ext cx="2476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円</a:t>
          </a:r>
          <a:endParaRPr kumimoji="1" lang="en-US" altLang="ja-JP" sz="1100"/>
        </a:p>
      </xdr:txBody>
    </xdr:sp>
    <xdr:clientData/>
  </xdr:twoCellAnchor>
  <xdr:twoCellAnchor>
    <xdr:from>
      <xdr:col>37</xdr:col>
      <xdr:colOff>1038225</xdr:colOff>
      <xdr:row>3</xdr:row>
      <xdr:rowOff>152400</xdr:rowOff>
    </xdr:from>
    <xdr:to>
      <xdr:col>38</xdr:col>
      <xdr:colOff>19050</xdr:colOff>
      <xdr:row>4</xdr:row>
      <xdr:rowOff>257175</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17611725" y="914400"/>
          <a:ext cx="2476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円</a:t>
          </a:r>
          <a:endParaRPr kumimoji="1" lang="en-US" altLang="ja-JP" sz="1100"/>
        </a:p>
      </xdr:txBody>
    </xdr:sp>
    <xdr:clientData/>
  </xdr:twoCellAnchor>
  <xdr:twoCellAnchor>
    <xdr:from>
      <xdr:col>37</xdr:col>
      <xdr:colOff>1019175</xdr:colOff>
      <xdr:row>9</xdr:row>
      <xdr:rowOff>342900</xdr:rowOff>
    </xdr:from>
    <xdr:to>
      <xdr:col>38</xdr:col>
      <xdr:colOff>0</xdr:colOff>
      <xdr:row>10</xdr:row>
      <xdr:rowOff>257175</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17592675" y="3200400"/>
          <a:ext cx="2476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円</a:t>
          </a:r>
          <a:endParaRPr kumimoji="1" lang="en-US" altLang="ja-JP" sz="1100"/>
        </a:p>
      </xdr:txBody>
    </xdr:sp>
    <xdr:clientData/>
  </xdr:twoCellAnchor>
  <xdr:twoCellAnchor>
    <xdr:from>
      <xdr:col>9</xdr:col>
      <xdr:colOff>19050</xdr:colOff>
      <xdr:row>17</xdr:row>
      <xdr:rowOff>485775</xdr:rowOff>
    </xdr:from>
    <xdr:to>
      <xdr:col>9</xdr:col>
      <xdr:colOff>266700</xdr:colOff>
      <xdr:row>19</xdr:row>
      <xdr:rowOff>76200</xdr:rowOff>
    </xdr:to>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3924300" y="5857875"/>
          <a:ext cx="2476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円</a:t>
          </a:r>
          <a:endParaRPr kumimoji="1" lang="en-US" altLang="ja-JP" sz="1100"/>
        </a:p>
      </xdr:txBody>
    </xdr:sp>
    <xdr:clientData/>
  </xdr:twoCellAnchor>
  <xdr:twoCellAnchor>
    <xdr:from>
      <xdr:col>12</xdr:col>
      <xdr:colOff>400050</xdr:colOff>
      <xdr:row>17</xdr:row>
      <xdr:rowOff>457200</xdr:rowOff>
    </xdr:from>
    <xdr:to>
      <xdr:col>12</xdr:col>
      <xdr:colOff>647700</xdr:colOff>
      <xdr:row>19</xdr:row>
      <xdr:rowOff>47625</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5438775" y="5829300"/>
          <a:ext cx="2476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円</a:t>
          </a:r>
          <a:endParaRPr kumimoji="1" lang="en-US" altLang="ja-JP" sz="1100"/>
        </a:p>
      </xdr:txBody>
    </xdr:sp>
    <xdr:clientData/>
  </xdr:twoCellAnchor>
  <xdr:twoCellAnchor>
    <xdr:from>
      <xdr:col>21</xdr:col>
      <xdr:colOff>495300</xdr:colOff>
      <xdr:row>17</xdr:row>
      <xdr:rowOff>466725</xdr:rowOff>
    </xdr:from>
    <xdr:to>
      <xdr:col>22</xdr:col>
      <xdr:colOff>9525</xdr:colOff>
      <xdr:row>19</xdr:row>
      <xdr:rowOff>57150</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9639300" y="5838825"/>
          <a:ext cx="2476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円</a:t>
          </a:r>
          <a:endParaRPr kumimoji="1" lang="en-US" altLang="ja-JP" sz="1100"/>
        </a:p>
      </xdr:txBody>
    </xdr:sp>
    <xdr:clientData/>
  </xdr:twoCellAnchor>
  <xdr:twoCellAnchor>
    <xdr:from>
      <xdr:col>24</xdr:col>
      <xdr:colOff>171450</xdr:colOff>
      <xdr:row>17</xdr:row>
      <xdr:rowOff>485775</xdr:rowOff>
    </xdr:from>
    <xdr:to>
      <xdr:col>24</xdr:col>
      <xdr:colOff>419100</xdr:colOff>
      <xdr:row>19</xdr:row>
      <xdr:rowOff>76200</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10982325" y="5857875"/>
          <a:ext cx="2476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円</a:t>
          </a:r>
          <a:endParaRPr kumimoji="1" lang="en-US" altLang="ja-JP" sz="1100"/>
        </a:p>
      </xdr:txBody>
    </xdr:sp>
    <xdr:clientData/>
  </xdr:twoCellAnchor>
  <xdr:twoCellAnchor>
    <xdr:from>
      <xdr:col>26</xdr:col>
      <xdr:colOff>238125</xdr:colOff>
      <xdr:row>17</xdr:row>
      <xdr:rowOff>466725</xdr:rowOff>
    </xdr:from>
    <xdr:to>
      <xdr:col>26</xdr:col>
      <xdr:colOff>485775</xdr:colOff>
      <xdr:row>19</xdr:row>
      <xdr:rowOff>57150</xdr:rowOff>
    </xdr:to>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12134850" y="5838825"/>
          <a:ext cx="2476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円</a:t>
          </a:r>
          <a:endParaRPr kumimoji="1" lang="en-US" altLang="ja-JP" sz="1100"/>
        </a:p>
      </xdr:txBody>
    </xdr:sp>
    <xdr:clientData/>
  </xdr:twoCellAnchor>
  <xdr:twoCellAnchor>
    <xdr:from>
      <xdr:col>32</xdr:col>
      <xdr:colOff>76200</xdr:colOff>
      <xdr:row>17</xdr:row>
      <xdr:rowOff>476250</xdr:rowOff>
    </xdr:from>
    <xdr:to>
      <xdr:col>34</xdr:col>
      <xdr:colOff>0</xdr:colOff>
      <xdr:row>19</xdr:row>
      <xdr:rowOff>66675</xdr:rowOff>
    </xdr:to>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14735175" y="5848350"/>
          <a:ext cx="2476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円</a:t>
          </a:r>
          <a:endParaRPr kumimoji="1" lang="en-US" altLang="ja-JP" sz="1100"/>
        </a:p>
      </xdr:txBody>
    </xdr:sp>
    <xdr:clientData/>
  </xdr:twoCellAnchor>
  <xdr:twoCellAnchor>
    <xdr:from>
      <xdr:col>35</xdr:col>
      <xdr:colOff>352425</xdr:colOff>
      <xdr:row>17</xdr:row>
      <xdr:rowOff>466725</xdr:rowOff>
    </xdr:from>
    <xdr:to>
      <xdr:col>36</xdr:col>
      <xdr:colOff>19050</xdr:colOff>
      <xdr:row>19</xdr:row>
      <xdr:rowOff>57150</xdr:rowOff>
    </xdr:to>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15840075" y="5838825"/>
          <a:ext cx="2476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円</a:t>
          </a:r>
          <a:endParaRPr kumimoji="1" lang="en-US" altLang="ja-JP" sz="1100"/>
        </a:p>
      </xdr:txBody>
    </xdr:sp>
    <xdr:clientData/>
  </xdr:twoCellAnchor>
  <xdr:twoCellAnchor>
    <xdr:from>
      <xdr:col>7</xdr:col>
      <xdr:colOff>19050</xdr:colOff>
      <xdr:row>37</xdr:row>
      <xdr:rowOff>152400</xdr:rowOff>
    </xdr:from>
    <xdr:to>
      <xdr:col>7</xdr:col>
      <xdr:colOff>266700</xdr:colOff>
      <xdr:row>38</xdr:row>
      <xdr:rowOff>257175</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2962275" y="9963150"/>
          <a:ext cx="2476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円</a:t>
          </a:r>
          <a:endParaRPr kumimoji="1" lang="en-US" altLang="ja-JP" sz="1100"/>
        </a:p>
      </xdr:txBody>
    </xdr:sp>
    <xdr:clientData/>
  </xdr:twoCellAnchor>
  <xdr:twoCellAnchor>
    <xdr:from>
      <xdr:col>10</xdr:col>
      <xdr:colOff>47625</xdr:colOff>
      <xdr:row>37</xdr:row>
      <xdr:rowOff>152400</xdr:rowOff>
    </xdr:from>
    <xdr:to>
      <xdr:col>11</xdr:col>
      <xdr:colOff>19050</xdr:colOff>
      <xdr:row>38</xdr:row>
      <xdr:rowOff>257175</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4229100" y="9963150"/>
          <a:ext cx="2476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円</a:t>
          </a:r>
          <a:endParaRPr kumimoji="1" lang="en-US" altLang="ja-JP" sz="1100"/>
        </a:p>
      </xdr:txBody>
    </xdr:sp>
    <xdr:clientData/>
  </xdr:twoCellAnchor>
  <xdr:twoCellAnchor>
    <xdr:from>
      <xdr:col>12</xdr:col>
      <xdr:colOff>400050</xdr:colOff>
      <xdr:row>37</xdr:row>
      <xdr:rowOff>161925</xdr:rowOff>
    </xdr:from>
    <xdr:to>
      <xdr:col>12</xdr:col>
      <xdr:colOff>647700</xdr:colOff>
      <xdr:row>38</xdr:row>
      <xdr:rowOff>266700</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5438775" y="9972675"/>
          <a:ext cx="2476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円</a:t>
          </a:r>
          <a:endParaRPr kumimoji="1" lang="en-US" altLang="ja-JP" sz="1100"/>
        </a:p>
      </xdr:txBody>
    </xdr:sp>
    <xdr:clientData/>
  </xdr:twoCellAnchor>
  <xdr:twoCellAnchor>
    <xdr:from>
      <xdr:col>15</xdr:col>
      <xdr:colOff>180975</xdr:colOff>
      <xdr:row>37</xdr:row>
      <xdr:rowOff>133350</xdr:rowOff>
    </xdr:from>
    <xdr:to>
      <xdr:col>16</xdr:col>
      <xdr:colOff>0</xdr:colOff>
      <xdr:row>38</xdr:row>
      <xdr:rowOff>238125</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6962775" y="9944100"/>
          <a:ext cx="2476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円</a:t>
          </a:r>
          <a:endParaRPr kumimoji="1" lang="en-US" altLang="ja-JP" sz="1100"/>
        </a:p>
      </xdr:txBody>
    </xdr:sp>
    <xdr:clientData/>
  </xdr:twoCellAnchor>
  <xdr:twoCellAnchor>
    <xdr:from>
      <xdr:col>18</xdr:col>
      <xdr:colOff>323850</xdr:colOff>
      <xdr:row>37</xdr:row>
      <xdr:rowOff>142875</xdr:rowOff>
    </xdr:from>
    <xdr:to>
      <xdr:col>18</xdr:col>
      <xdr:colOff>571500</xdr:colOff>
      <xdr:row>38</xdr:row>
      <xdr:rowOff>247650</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91525" y="9953625"/>
          <a:ext cx="2476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円</a:t>
          </a:r>
          <a:endParaRPr kumimoji="1" lang="en-US" altLang="ja-JP" sz="1100"/>
        </a:p>
      </xdr:txBody>
    </xdr:sp>
    <xdr:clientData/>
  </xdr:twoCellAnchor>
  <xdr:twoCellAnchor>
    <xdr:from>
      <xdr:col>21</xdr:col>
      <xdr:colOff>485775</xdr:colOff>
      <xdr:row>37</xdr:row>
      <xdr:rowOff>142875</xdr:rowOff>
    </xdr:from>
    <xdr:to>
      <xdr:col>22</xdr:col>
      <xdr:colOff>0</xdr:colOff>
      <xdr:row>38</xdr:row>
      <xdr:rowOff>247650</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9629775" y="9953625"/>
          <a:ext cx="2476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円</a:t>
          </a:r>
          <a:endParaRPr kumimoji="1" lang="en-US" altLang="ja-JP" sz="1100"/>
        </a:p>
      </xdr:txBody>
    </xdr:sp>
    <xdr:clientData/>
  </xdr:twoCellAnchor>
  <xdr:twoCellAnchor>
    <xdr:from>
      <xdr:col>24</xdr:col>
      <xdr:colOff>190500</xdr:colOff>
      <xdr:row>37</xdr:row>
      <xdr:rowOff>152400</xdr:rowOff>
    </xdr:from>
    <xdr:to>
      <xdr:col>25</xdr:col>
      <xdr:colOff>9525</xdr:colOff>
      <xdr:row>38</xdr:row>
      <xdr:rowOff>257175</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11001375" y="9963150"/>
          <a:ext cx="2476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円</a:t>
          </a:r>
          <a:endParaRPr kumimoji="1" lang="en-US" altLang="ja-JP" sz="1100"/>
        </a:p>
      </xdr:txBody>
    </xdr:sp>
    <xdr:clientData/>
  </xdr:twoCellAnchor>
  <xdr:twoCellAnchor>
    <xdr:from>
      <xdr:col>26</xdr:col>
      <xdr:colOff>247650</xdr:colOff>
      <xdr:row>37</xdr:row>
      <xdr:rowOff>161925</xdr:rowOff>
    </xdr:from>
    <xdr:to>
      <xdr:col>26</xdr:col>
      <xdr:colOff>495300</xdr:colOff>
      <xdr:row>38</xdr:row>
      <xdr:rowOff>266700</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12144375" y="9972675"/>
          <a:ext cx="2476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円</a:t>
          </a:r>
          <a:endParaRPr kumimoji="1" lang="en-US" altLang="ja-JP" sz="1100"/>
        </a:p>
      </xdr:txBody>
    </xdr:sp>
    <xdr:clientData/>
  </xdr:twoCellAnchor>
  <xdr:twoCellAnchor>
    <xdr:from>
      <xdr:col>15</xdr:col>
      <xdr:colOff>563420</xdr:colOff>
      <xdr:row>3</xdr:row>
      <xdr:rowOff>161925</xdr:rowOff>
    </xdr:from>
    <xdr:to>
      <xdr:col>17</xdr:col>
      <xdr:colOff>334820</xdr:colOff>
      <xdr:row>4</xdr:row>
      <xdr:rowOff>266700</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7202056" y="912380"/>
          <a:ext cx="622878" cy="292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kg</a:t>
          </a:r>
        </a:p>
      </xdr:txBody>
    </xdr:sp>
    <xdr:clientData/>
  </xdr:twoCellAnchor>
  <xdr:twoCellAnchor>
    <xdr:from>
      <xdr:col>1</xdr:col>
      <xdr:colOff>0</xdr:colOff>
      <xdr:row>13</xdr:row>
      <xdr:rowOff>0</xdr:rowOff>
    </xdr:from>
    <xdr:to>
      <xdr:col>1</xdr:col>
      <xdr:colOff>476250</xdr:colOff>
      <xdr:row>13</xdr:row>
      <xdr:rowOff>295275</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219075" y="4381500"/>
          <a:ext cx="4762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Ａ</a:t>
          </a:r>
          <a:endParaRPr kumimoji="1" lang="en-US" altLang="ja-JP" sz="1100"/>
        </a:p>
      </xdr:txBody>
    </xdr:sp>
    <xdr:clientData/>
  </xdr:twoCellAnchor>
  <xdr:twoCellAnchor>
    <xdr:from>
      <xdr:col>30</xdr:col>
      <xdr:colOff>647700</xdr:colOff>
      <xdr:row>3</xdr:row>
      <xdr:rowOff>142875</xdr:rowOff>
    </xdr:from>
    <xdr:to>
      <xdr:col>31</xdr:col>
      <xdr:colOff>171450</xdr:colOff>
      <xdr:row>4</xdr:row>
      <xdr:rowOff>247650</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13773150" y="904875"/>
          <a:ext cx="4762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kg</a:t>
          </a:r>
        </a:p>
      </xdr:txBody>
    </xdr:sp>
    <xdr:clientData/>
  </xdr:twoCellAnchor>
  <xdr:twoCellAnchor>
    <xdr:from>
      <xdr:col>36</xdr:col>
      <xdr:colOff>209550</xdr:colOff>
      <xdr:row>3</xdr:row>
      <xdr:rowOff>142875</xdr:rowOff>
    </xdr:from>
    <xdr:to>
      <xdr:col>37</xdr:col>
      <xdr:colOff>180975</xdr:colOff>
      <xdr:row>4</xdr:row>
      <xdr:rowOff>247650</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16278225" y="904875"/>
          <a:ext cx="4762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kg</a:t>
          </a:r>
        </a:p>
      </xdr:txBody>
    </xdr:sp>
    <xdr:clientData/>
  </xdr:twoCellAnchor>
  <xdr:twoCellAnchor>
    <xdr:from>
      <xdr:col>21</xdr:col>
      <xdr:colOff>0</xdr:colOff>
      <xdr:row>7</xdr:row>
      <xdr:rowOff>0</xdr:rowOff>
    </xdr:from>
    <xdr:to>
      <xdr:col>21</xdr:col>
      <xdr:colOff>476250</xdr:colOff>
      <xdr:row>7</xdr:row>
      <xdr:rowOff>295275</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144000" y="2095500"/>
          <a:ext cx="4762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Ｂ</a:t>
          </a:r>
          <a:endParaRPr kumimoji="1" lang="en-US" altLang="ja-JP" sz="1100"/>
        </a:p>
      </xdr:txBody>
    </xdr:sp>
    <xdr:clientData/>
  </xdr:twoCellAnchor>
  <xdr:twoCellAnchor>
    <xdr:from>
      <xdr:col>21</xdr:col>
      <xdr:colOff>0</xdr:colOff>
      <xdr:row>12</xdr:row>
      <xdr:rowOff>0</xdr:rowOff>
    </xdr:from>
    <xdr:to>
      <xdr:col>21</xdr:col>
      <xdr:colOff>476250</xdr:colOff>
      <xdr:row>12</xdr:row>
      <xdr:rowOff>295275</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9144000" y="4000500"/>
          <a:ext cx="4762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Ｃ</a:t>
          </a:r>
          <a:endParaRPr kumimoji="1" lang="en-US" altLang="ja-JP" sz="1100"/>
        </a:p>
      </xdr:txBody>
    </xdr:sp>
    <xdr:clientData/>
  </xdr:twoCellAnchor>
  <xdr:twoCellAnchor>
    <xdr:from>
      <xdr:col>23</xdr:col>
      <xdr:colOff>447675</xdr:colOff>
      <xdr:row>3</xdr:row>
      <xdr:rowOff>152400</xdr:rowOff>
    </xdr:from>
    <xdr:to>
      <xdr:col>24</xdr:col>
      <xdr:colOff>190500</xdr:colOff>
      <xdr:row>4</xdr:row>
      <xdr:rowOff>257175</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0525125" y="914400"/>
          <a:ext cx="4762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a:t>
          </a:r>
          <a:endParaRPr kumimoji="1" lang="en-US" altLang="ja-JP" sz="1100"/>
        </a:p>
      </xdr:txBody>
    </xdr:sp>
    <xdr:clientData/>
  </xdr:twoCellAnchor>
  <xdr:twoCellAnchor>
    <xdr:from>
      <xdr:col>22</xdr:col>
      <xdr:colOff>171450</xdr:colOff>
      <xdr:row>7</xdr:row>
      <xdr:rowOff>342900</xdr:rowOff>
    </xdr:from>
    <xdr:to>
      <xdr:col>24</xdr:col>
      <xdr:colOff>375227</xdr:colOff>
      <xdr:row>8</xdr:row>
      <xdr:rowOff>259773</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10057245" y="2406650"/>
          <a:ext cx="1141846" cy="292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耕作面積　ａ</a:t>
          </a:r>
          <a:endParaRPr kumimoji="1" lang="en-US" altLang="ja-JP" sz="900"/>
        </a:p>
      </xdr:txBody>
    </xdr:sp>
    <xdr:clientData/>
  </xdr:twoCellAnchor>
  <xdr:twoCellAnchor>
    <xdr:from>
      <xdr:col>23</xdr:col>
      <xdr:colOff>323850</xdr:colOff>
      <xdr:row>8</xdr:row>
      <xdr:rowOff>361950</xdr:rowOff>
    </xdr:from>
    <xdr:to>
      <xdr:col>24</xdr:col>
      <xdr:colOff>202045</xdr:colOff>
      <xdr:row>9</xdr:row>
      <xdr:rowOff>230909</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10411691" y="2800927"/>
          <a:ext cx="614218" cy="244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頭羽</a:t>
          </a:r>
          <a:endParaRPr kumimoji="1" lang="en-US" altLang="ja-JP" sz="1100"/>
        </a:p>
      </xdr:txBody>
    </xdr:sp>
    <xdr:clientData/>
  </xdr:twoCellAnchor>
  <xdr:twoCellAnchor>
    <xdr:from>
      <xdr:col>24</xdr:col>
      <xdr:colOff>0</xdr:colOff>
      <xdr:row>13</xdr:row>
      <xdr:rowOff>0</xdr:rowOff>
    </xdr:from>
    <xdr:to>
      <xdr:col>25</xdr:col>
      <xdr:colOff>47625</xdr:colOff>
      <xdr:row>13</xdr:row>
      <xdr:rowOff>295275</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10810875" y="4381500"/>
          <a:ext cx="4762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①</a:t>
          </a:r>
          <a:endParaRPr kumimoji="1" lang="en-US" altLang="ja-JP" sz="1100"/>
        </a:p>
      </xdr:txBody>
    </xdr:sp>
    <xdr:clientData/>
  </xdr:twoCellAnchor>
  <xdr:twoCellAnchor>
    <xdr:from>
      <xdr:col>26</xdr:col>
      <xdr:colOff>0</xdr:colOff>
      <xdr:row>13</xdr:row>
      <xdr:rowOff>0</xdr:rowOff>
    </xdr:from>
    <xdr:to>
      <xdr:col>26</xdr:col>
      <xdr:colOff>476250</xdr:colOff>
      <xdr:row>13</xdr:row>
      <xdr:rowOff>295275</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11896725" y="4381500"/>
          <a:ext cx="4762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②</a:t>
          </a:r>
          <a:endParaRPr kumimoji="1" lang="en-US" altLang="ja-JP" sz="1100"/>
        </a:p>
      </xdr:txBody>
    </xdr:sp>
    <xdr:clientData/>
  </xdr:twoCellAnchor>
  <xdr:twoCellAnchor>
    <xdr:from>
      <xdr:col>37</xdr:col>
      <xdr:colOff>0</xdr:colOff>
      <xdr:row>13</xdr:row>
      <xdr:rowOff>0</xdr:rowOff>
    </xdr:from>
    <xdr:to>
      <xdr:col>37</xdr:col>
      <xdr:colOff>476250</xdr:colOff>
      <xdr:row>13</xdr:row>
      <xdr:rowOff>295275</xdr:rowOff>
    </xdr:to>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16573500" y="4381500"/>
          <a:ext cx="4762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③</a:t>
          </a:r>
          <a:endParaRPr kumimoji="1" lang="en-US" altLang="ja-JP" sz="1100"/>
        </a:p>
      </xdr:txBody>
    </xdr:sp>
    <xdr:clientData/>
  </xdr:twoCellAnchor>
  <xdr:twoCellAnchor>
    <xdr:from>
      <xdr:col>31</xdr:col>
      <xdr:colOff>0</xdr:colOff>
      <xdr:row>8</xdr:row>
      <xdr:rowOff>0</xdr:rowOff>
    </xdr:from>
    <xdr:to>
      <xdr:col>31</xdr:col>
      <xdr:colOff>476250</xdr:colOff>
      <xdr:row>8</xdr:row>
      <xdr:rowOff>295275</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14077950" y="2476500"/>
          <a:ext cx="4762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⑤</a:t>
          </a:r>
          <a:endParaRPr kumimoji="1" lang="en-US" altLang="ja-JP" sz="1100"/>
        </a:p>
      </xdr:txBody>
    </xdr:sp>
    <xdr:clientData/>
  </xdr:twoCellAnchor>
  <xdr:twoCellAnchor>
    <xdr:from>
      <xdr:col>37</xdr:col>
      <xdr:colOff>0</xdr:colOff>
      <xdr:row>8</xdr:row>
      <xdr:rowOff>0</xdr:rowOff>
    </xdr:from>
    <xdr:to>
      <xdr:col>37</xdr:col>
      <xdr:colOff>476250</xdr:colOff>
      <xdr:row>8</xdr:row>
      <xdr:rowOff>295275</xdr:rowOff>
    </xdr:to>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16573500" y="2476500"/>
          <a:ext cx="4762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⑥</a:t>
          </a:r>
          <a:endParaRPr kumimoji="1" lang="en-US" altLang="ja-JP" sz="1100"/>
        </a:p>
      </xdr:txBody>
    </xdr:sp>
    <xdr:clientData/>
  </xdr:twoCellAnchor>
  <xdr:twoCellAnchor>
    <xdr:from>
      <xdr:col>6</xdr:col>
      <xdr:colOff>133349</xdr:colOff>
      <xdr:row>17</xdr:row>
      <xdr:rowOff>485775</xdr:rowOff>
    </xdr:from>
    <xdr:to>
      <xdr:col>7</xdr:col>
      <xdr:colOff>104775</xdr:colOff>
      <xdr:row>19</xdr:row>
      <xdr:rowOff>76200</xdr:rowOff>
    </xdr:to>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343149" y="5857875"/>
          <a:ext cx="704851"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年　  月</a:t>
          </a:r>
          <a:endParaRPr kumimoji="1" lang="en-US" altLang="ja-JP" sz="1100"/>
        </a:p>
      </xdr:txBody>
    </xdr:sp>
    <xdr:clientData/>
  </xdr:twoCellAnchor>
  <xdr:twoCellAnchor>
    <xdr:from>
      <xdr:col>18</xdr:col>
      <xdr:colOff>342900</xdr:colOff>
      <xdr:row>17</xdr:row>
      <xdr:rowOff>485775</xdr:rowOff>
    </xdr:from>
    <xdr:to>
      <xdr:col>19</xdr:col>
      <xdr:colOff>9525</xdr:colOff>
      <xdr:row>19</xdr:row>
      <xdr:rowOff>76200</xdr:rowOff>
    </xdr:to>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8410575" y="5857875"/>
          <a:ext cx="2476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月</a:t>
          </a:r>
          <a:endParaRPr kumimoji="1" lang="en-US" altLang="ja-JP" sz="1100"/>
        </a:p>
      </xdr:txBody>
    </xdr:sp>
    <xdr:clientData/>
  </xdr:twoCellAnchor>
  <xdr:twoCellAnchor>
    <xdr:from>
      <xdr:col>15</xdr:col>
      <xdr:colOff>281997</xdr:colOff>
      <xdr:row>17</xdr:row>
      <xdr:rowOff>452293</xdr:rowOff>
    </xdr:from>
    <xdr:to>
      <xdr:col>16</xdr:col>
      <xdr:colOff>101022</xdr:colOff>
      <xdr:row>19</xdr:row>
      <xdr:rowOff>42718</xdr:rowOff>
    </xdr:to>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6920633" y="5748770"/>
          <a:ext cx="396298" cy="2975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年</a:t>
          </a:r>
          <a:endParaRPr kumimoji="1" lang="en-US" altLang="ja-JP" sz="1100"/>
        </a:p>
      </xdr:txBody>
    </xdr:sp>
    <xdr:clientData/>
  </xdr:twoCellAnchor>
  <xdr:twoCellAnchor>
    <xdr:from>
      <xdr:col>27</xdr:col>
      <xdr:colOff>361950</xdr:colOff>
      <xdr:row>17</xdr:row>
      <xdr:rowOff>485775</xdr:rowOff>
    </xdr:from>
    <xdr:to>
      <xdr:col>29</xdr:col>
      <xdr:colOff>19050</xdr:colOff>
      <xdr:row>19</xdr:row>
      <xdr:rowOff>76200</xdr:rowOff>
    </xdr:to>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12763500" y="5857875"/>
          <a:ext cx="2476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a:t>
          </a:r>
          <a:endParaRPr kumimoji="1" lang="en-US" altLang="ja-JP" sz="1100"/>
        </a:p>
      </xdr:txBody>
    </xdr:sp>
    <xdr:clientData/>
  </xdr:twoCellAnchor>
  <xdr:twoCellAnchor>
    <xdr:from>
      <xdr:col>29</xdr:col>
      <xdr:colOff>0</xdr:colOff>
      <xdr:row>30</xdr:row>
      <xdr:rowOff>0</xdr:rowOff>
    </xdr:from>
    <xdr:to>
      <xdr:col>30</xdr:col>
      <xdr:colOff>114300</xdr:colOff>
      <xdr:row>30</xdr:row>
      <xdr:rowOff>295275</xdr:rowOff>
    </xdr:to>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12992100" y="8172450"/>
          <a:ext cx="2476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⑩</a:t>
          </a:r>
          <a:endParaRPr kumimoji="1" lang="en-US" altLang="ja-JP" sz="1100"/>
        </a:p>
      </xdr:txBody>
    </xdr:sp>
    <xdr:clientData/>
  </xdr:twoCellAnchor>
  <xdr:twoCellAnchor>
    <xdr:from>
      <xdr:col>13</xdr:col>
      <xdr:colOff>0</xdr:colOff>
      <xdr:row>40</xdr:row>
      <xdr:rowOff>0</xdr:rowOff>
    </xdr:from>
    <xdr:to>
      <xdr:col>13</xdr:col>
      <xdr:colOff>247650</xdr:colOff>
      <xdr:row>40</xdr:row>
      <xdr:rowOff>295275</xdr:rowOff>
    </xdr:to>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5695950" y="10763250"/>
          <a:ext cx="2476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a:t>
          </a:r>
          <a:endParaRPr kumimoji="1" lang="en-US" altLang="ja-JP" sz="1100"/>
        </a:p>
      </xdr:txBody>
    </xdr:sp>
    <xdr:clientData/>
  </xdr:twoCellAnchor>
  <xdr:twoCellAnchor>
    <xdr:from>
      <xdr:col>18</xdr:col>
      <xdr:colOff>161925</xdr:colOff>
      <xdr:row>18</xdr:row>
      <xdr:rowOff>76200</xdr:rowOff>
    </xdr:from>
    <xdr:to>
      <xdr:col>19</xdr:col>
      <xdr:colOff>4234</xdr:colOff>
      <xdr:row>20</xdr:row>
      <xdr:rowOff>129117</xdr:rowOff>
    </xdr:to>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8229600" y="5962650"/>
          <a:ext cx="423334" cy="433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/12</a:t>
          </a:r>
        </a:p>
      </xdr:txBody>
    </xdr:sp>
    <xdr:clientData/>
  </xdr:twoCellAnchor>
  <xdr:twoCellAnchor>
    <xdr:from>
      <xdr:col>18</xdr:col>
      <xdr:colOff>161925</xdr:colOff>
      <xdr:row>20</xdr:row>
      <xdr:rowOff>76200</xdr:rowOff>
    </xdr:from>
    <xdr:to>
      <xdr:col>19</xdr:col>
      <xdr:colOff>4234</xdr:colOff>
      <xdr:row>22</xdr:row>
      <xdr:rowOff>129117</xdr:rowOff>
    </xdr:to>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8229600" y="5962650"/>
          <a:ext cx="423334" cy="433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/12</a:t>
          </a:r>
        </a:p>
      </xdr:txBody>
    </xdr:sp>
    <xdr:clientData/>
  </xdr:twoCellAnchor>
  <xdr:twoCellAnchor>
    <xdr:from>
      <xdr:col>18</xdr:col>
      <xdr:colOff>161925</xdr:colOff>
      <xdr:row>22</xdr:row>
      <xdr:rowOff>76200</xdr:rowOff>
    </xdr:from>
    <xdr:to>
      <xdr:col>19</xdr:col>
      <xdr:colOff>4234</xdr:colOff>
      <xdr:row>24</xdr:row>
      <xdr:rowOff>129117</xdr:rowOff>
    </xdr:to>
    <xdr:sp macro="" textlink="">
      <xdr:nvSpPr>
        <xdr:cNvPr id="75" name="テキスト ボックス 74">
          <a:extLst>
            <a:ext uri="{FF2B5EF4-FFF2-40B4-BE49-F238E27FC236}">
              <a16:creationId xmlns:a16="http://schemas.microsoft.com/office/drawing/2014/main" id="{00000000-0008-0000-0100-00004B000000}"/>
            </a:ext>
          </a:extLst>
        </xdr:cNvPr>
        <xdr:cNvSpPr txBox="1"/>
      </xdr:nvSpPr>
      <xdr:spPr>
        <a:xfrm>
          <a:off x="8229600" y="5962650"/>
          <a:ext cx="423334" cy="433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/12</a:t>
          </a:r>
        </a:p>
      </xdr:txBody>
    </xdr:sp>
    <xdr:clientData/>
  </xdr:twoCellAnchor>
  <xdr:twoCellAnchor>
    <xdr:from>
      <xdr:col>18</xdr:col>
      <xdr:colOff>161925</xdr:colOff>
      <xdr:row>24</xdr:row>
      <xdr:rowOff>76200</xdr:rowOff>
    </xdr:from>
    <xdr:to>
      <xdr:col>19</xdr:col>
      <xdr:colOff>4234</xdr:colOff>
      <xdr:row>26</xdr:row>
      <xdr:rowOff>129117</xdr:rowOff>
    </xdr:to>
    <xdr:sp macro="" textlink="">
      <xdr:nvSpPr>
        <xdr:cNvPr id="78" name="テキスト ボックス 77">
          <a:extLst>
            <a:ext uri="{FF2B5EF4-FFF2-40B4-BE49-F238E27FC236}">
              <a16:creationId xmlns:a16="http://schemas.microsoft.com/office/drawing/2014/main" id="{00000000-0008-0000-0100-00004E000000}"/>
            </a:ext>
          </a:extLst>
        </xdr:cNvPr>
        <xdr:cNvSpPr txBox="1"/>
      </xdr:nvSpPr>
      <xdr:spPr>
        <a:xfrm>
          <a:off x="8229600" y="5962650"/>
          <a:ext cx="423334" cy="433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/12</a:t>
          </a:r>
        </a:p>
      </xdr:txBody>
    </xdr:sp>
    <xdr:clientData/>
  </xdr:twoCellAnchor>
  <xdr:twoCellAnchor>
    <xdr:from>
      <xdr:col>18</xdr:col>
      <xdr:colOff>161925</xdr:colOff>
      <xdr:row>26</xdr:row>
      <xdr:rowOff>76200</xdr:rowOff>
    </xdr:from>
    <xdr:to>
      <xdr:col>19</xdr:col>
      <xdr:colOff>4234</xdr:colOff>
      <xdr:row>28</xdr:row>
      <xdr:rowOff>129117</xdr:rowOff>
    </xdr:to>
    <xdr:sp macro="" textlink="">
      <xdr:nvSpPr>
        <xdr:cNvPr id="81" name="テキスト ボックス 80">
          <a:extLst>
            <a:ext uri="{FF2B5EF4-FFF2-40B4-BE49-F238E27FC236}">
              <a16:creationId xmlns:a16="http://schemas.microsoft.com/office/drawing/2014/main" id="{00000000-0008-0000-0100-000051000000}"/>
            </a:ext>
          </a:extLst>
        </xdr:cNvPr>
        <xdr:cNvSpPr txBox="1"/>
      </xdr:nvSpPr>
      <xdr:spPr>
        <a:xfrm>
          <a:off x="8229600" y="5962650"/>
          <a:ext cx="423334" cy="433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/12</a:t>
          </a:r>
        </a:p>
      </xdr:txBody>
    </xdr:sp>
    <xdr:clientData/>
  </xdr:twoCellAnchor>
  <xdr:twoCellAnchor>
    <xdr:from>
      <xdr:col>18</xdr:col>
      <xdr:colOff>161925</xdr:colOff>
      <xdr:row>28</xdr:row>
      <xdr:rowOff>76200</xdr:rowOff>
    </xdr:from>
    <xdr:to>
      <xdr:col>19</xdr:col>
      <xdr:colOff>4234</xdr:colOff>
      <xdr:row>30</xdr:row>
      <xdr:rowOff>129117</xdr:rowOff>
    </xdr:to>
    <xdr:sp macro="" textlink="">
      <xdr:nvSpPr>
        <xdr:cNvPr id="84" name="テキスト ボックス 83">
          <a:extLst>
            <a:ext uri="{FF2B5EF4-FFF2-40B4-BE49-F238E27FC236}">
              <a16:creationId xmlns:a16="http://schemas.microsoft.com/office/drawing/2014/main" id="{00000000-0008-0000-0100-000054000000}"/>
            </a:ext>
          </a:extLst>
        </xdr:cNvPr>
        <xdr:cNvSpPr txBox="1"/>
      </xdr:nvSpPr>
      <xdr:spPr>
        <a:xfrm>
          <a:off x="8229600" y="5962650"/>
          <a:ext cx="423334" cy="433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/12</a:t>
          </a:r>
        </a:p>
      </xdr:txBody>
    </xdr:sp>
    <xdr:clientData/>
  </xdr:twoCellAnchor>
  <xdr:twoCellAnchor>
    <xdr:from>
      <xdr:col>7</xdr:col>
      <xdr:colOff>0</xdr:colOff>
      <xdr:row>19</xdr:row>
      <xdr:rowOff>0</xdr:rowOff>
    </xdr:from>
    <xdr:to>
      <xdr:col>7</xdr:col>
      <xdr:colOff>191557</xdr:colOff>
      <xdr:row>22</xdr:row>
      <xdr:rowOff>42333</xdr:rowOff>
    </xdr:to>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2943225" y="6076950"/>
          <a:ext cx="191557" cy="6138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a:t>
          </a:r>
          <a:endParaRPr kumimoji="1" lang="en-US" altLang="ja-JP" sz="1100"/>
        </a:p>
      </xdr:txBody>
    </xdr:sp>
    <xdr:clientData/>
  </xdr:twoCellAnchor>
  <xdr:twoCellAnchor>
    <xdr:from>
      <xdr:col>7</xdr:col>
      <xdr:colOff>0</xdr:colOff>
      <xdr:row>21</xdr:row>
      <xdr:rowOff>0</xdr:rowOff>
    </xdr:from>
    <xdr:to>
      <xdr:col>7</xdr:col>
      <xdr:colOff>191557</xdr:colOff>
      <xdr:row>24</xdr:row>
      <xdr:rowOff>42333</xdr:rowOff>
    </xdr:to>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2943225" y="6457950"/>
          <a:ext cx="191557" cy="6138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a:t>
          </a:r>
          <a:endParaRPr kumimoji="1" lang="en-US" altLang="ja-JP" sz="1100"/>
        </a:p>
      </xdr:txBody>
    </xdr:sp>
    <xdr:clientData/>
  </xdr:twoCellAnchor>
  <xdr:twoCellAnchor>
    <xdr:from>
      <xdr:col>7</xdr:col>
      <xdr:colOff>0</xdr:colOff>
      <xdr:row>23</xdr:row>
      <xdr:rowOff>0</xdr:rowOff>
    </xdr:from>
    <xdr:to>
      <xdr:col>7</xdr:col>
      <xdr:colOff>191557</xdr:colOff>
      <xdr:row>26</xdr:row>
      <xdr:rowOff>42333</xdr:rowOff>
    </xdr:to>
    <xdr:sp macro="" textlink="">
      <xdr:nvSpPr>
        <xdr:cNvPr id="56" name="テキスト ボックス 55">
          <a:extLst>
            <a:ext uri="{FF2B5EF4-FFF2-40B4-BE49-F238E27FC236}">
              <a16:creationId xmlns:a16="http://schemas.microsoft.com/office/drawing/2014/main" id="{00000000-0008-0000-0100-000038000000}"/>
            </a:ext>
          </a:extLst>
        </xdr:cNvPr>
        <xdr:cNvSpPr txBox="1"/>
      </xdr:nvSpPr>
      <xdr:spPr>
        <a:xfrm>
          <a:off x="2943225" y="6838950"/>
          <a:ext cx="191557" cy="6138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a:t>
          </a:r>
          <a:endParaRPr kumimoji="1" lang="en-US" altLang="ja-JP" sz="1100"/>
        </a:p>
      </xdr:txBody>
    </xdr:sp>
    <xdr:clientData/>
  </xdr:twoCellAnchor>
  <xdr:twoCellAnchor>
    <xdr:from>
      <xdr:col>7</xdr:col>
      <xdr:colOff>0</xdr:colOff>
      <xdr:row>25</xdr:row>
      <xdr:rowOff>0</xdr:rowOff>
    </xdr:from>
    <xdr:to>
      <xdr:col>7</xdr:col>
      <xdr:colOff>191557</xdr:colOff>
      <xdr:row>28</xdr:row>
      <xdr:rowOff>42333</xdr:rowOff>
    </xdr:to>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2943225" y="7219950"/>
          <a:ext cx="191557" cy="6138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a:t>
          </a:r>
          <a:endParaRPr kumimoji="1" lang="en-US" altLang="ja-JP" sz="1100"/>
        </a:p>
      </xdr:txBody>
    </xdr:sp>
    <xdr:clientData/>
  </xdr:twoCellAnchor>
  <xdr:twoCellAnchor>
    <xdr:from>
      <xdr:col>7</xdr:col>
      <xdr:colOff>0</xdr:colOff>
      <xdr:row>27</xdr:row>
      <xdr:rowOff>0</xdr:rowOff>
    </xdr:from>
    <xdr:to>
      <xdr:col>7</xdr:col>
      <xdr:colOff>191557</xdr:colOff>
      <xdr:row>30</xdr:row>
      <xdr:rowOff>42333</xdr:rowOff>
    </xdr:to>
    <xdr:sp macro="" textlink="">
      <xdr:nvSpPr>
        <xdr:cNvPr id="58" name="テキスト ボックス 57">
          <a:extLst>
            <a:ext uri="{FF2B5EF4-FFF2-40B4-BE49-F238E27FC236}">
              <a16:creationId xmlns:a16="http://schemas.microsoft.com/office/drawing/2014/main" id="{00000000-0008-0000-0100-00003A000000}"/>
            </a:ext>
          </a:extLst>
        </xdr:cNvPr>
        <xdr:cNvSpPr txBox="1"/>
      </xdr:nvSpPr>
      <xdr:spPr>
        <a:xfrm>
          <a:off x="2943225" y="7600950"/>
          <a:ext cx="191557" cy="6138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a:t>
          </a:r>
          <a:endParaRPr kumimoji="1" lang="en-US" altLang="ja-JP" sz="1100"/>
        </a:p>
      </xdr:txBody>
    </xdr:sp>
    <xdr:clientData/>
  </xdr:twoCellAnchor>
  <xdr:twoCellAnchor>
    <xdr:from>
      <xdr:col>7</xdr:col>
      <xdr:colOff>0</xdr:colOff>
      <xdr:row>29</xdr:row>
      <xdr:rowOff>0</xdr:rowOff>
    </xdr:from>
    <xdr:to>
      <xdr:col>7</xdr:col>
      <xdr:colOff>191557</xdr:colOff>
      <xdr:row>31</xdr:row>
      <xdr:rowOff>42333</xdr:rowOff>
    </xdr:to>
    <xdr:sp macro="" textlink="">
      <xdr:nvSpPr>
        <xdr:cNvPr id="59" name="テキスト ボックス 58">
          <a:extLst>
            <a:ext uri="{FF2B5EF4-FFF2-40B4-BE49-F238E27FC236}">
              <a16:creationId xmlns:a16="http://schemas.microsoft.com/office/drawing/2014/main" id="{00000000-0008-0000-0100-00003B000000}"/>
            </a:ext>
          </a:extLst>
        </xdr:cNvPr>
        <xdr:cNvSpPr txBox="1"/>
      </xdr:nvSpPr>
      <xdr:spPr>
        <a:xfrm>
          <a:off x="2943225" y="7981950"/>
          <a:ext cx="191557" cy="6138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a:t>
          </a:r>
          <a:endParaRPr kumimoji="1" lang="en-US" altLang="ja-JP" sz="1100"/>
        </a:p>
      </xdr:txBody>
    </xdr:sp>
    <xdr:clientData/>
  </xdr:twoCellAnchor>
  <xdr:twoCellAnchor>
    <xdr:from>
      <xdr:col>9</xdr:col>
      <xdr:colOff>47625</xdr:colOff>
      <xdr:row>19</xdr:row>
      <xdr:rowOff>0</xdr:rowOff>
    </xdr:from>
    <xdr:to>
      <xdr:col>9</xdr:col>
      <xdr:colOff>266700</xdr:colOff>
      <xdr:row>20</xdr:row>
      <xdr:rowOff>104775</xdr:rowOff>
    </xdr:to>
    <xdr:sp macro="" textlink="">
      <xdr:nvSpPr>
        <xdr:cNvPr id="60" name="テキスト ボックス 59">
          <a:extLst>
            <a:ext uri="{FF2B5EF4-FFF2-40B4-BE49-F238E27FC236}">
              <a16:creationId xmlns:a16="http://schemas.microsoft.com/office/drawing/2014/main" id="{00000000-0008-0000-0100-00003C000000}"/>
            </a:ext>
          </a:extLst>
        </xdr:cNvPr>
        <xdr:cNvSpPr txBox="1"/>
      </xdr:nvSpPr>
      <xdr:spPr>
        <a:xfrm>
          <a:off x="3952875" y="6076950"/>
          <a:ext cx="2190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a:t>
          </a:r>
          <a:endParaRPr kumimoji="1" lang="en-US" altLang="ja-JP" sz="1100"/>
        </a:p>
      </xdr:txBody>
    </xdr:sp>
    <xdr:clientData/>
  </xdr:twoCellAnchor>
  <xdr:twoCellAnchor>
    <xdr:from>
      <xdr:col>9</xdr:col>
      <xdr:colOff>57150</xdr:colOff>
      <xdr:row>20</xdr:row>
      <xdr:rowOff>171450</xdr:rowOff>
    </xdr:from>
    <xdr:to>
      <xdr:col>10</xdr:col>
      <xdr:colOff>0</xdr:colOff>
      <xdr:row>22</xdr:row>
      <xdr:rowOff>85725</xdr:rowOff>
    </xdr:to>
    <xdr:sp macro="" textlink="">
      <xdr:nvSpPr>
        <xdr:cNvPr id="61" name="テキスト ボックス 60">
          <a:extLst>
            <a:ext uri="{FF2B5EF4-FFF2-40B4-BE49-F238E27FC236}">
              <a16:creationId xmlns:a16="http://schemas.microsoft.com/office/drawing/2014/main" id="{00000000-0008-0000-0100-00003D000000}"/>
            </a:ext>
          </a:extLst>
        </xdr:cNvPr>
        <xdr:cNvSpPr txBox="1"/>
      </xdr:nvSpPr>
      <xdr:spPr>
        <a:xfrm>
          <a:off x="3962400" y="6438900"/>
          <a:ext cx="2190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a:t>
          </a:r>
          <a:endParaRPr kumimoji="1" lang="en-US" altLang="ja-JP" sz="1100"/>
        </a:p>
      </xdr:txBody>
    </xdr:sp>
    <xdr:clientData/>
  </xdr:twoCellAnchor>
  <xdr:twoCellAnchor>
    <xdr:from>
      <xdr:col>9</xdr:col>
      <xdr:colOff>57150</xdr:colOff>
      <xdr:row>22</xdr:row>
      <xdr:rowOff>171450</xdr:rowOff>
    </xdr:from>
    <xdr:to>
      <xdr:col>10</xdr:col>
      <xdr:colOff>0</xdr:colOff>
      <xdr:row>24</xdr:row>
      <xdr:rowOff>85725</xdr:rowOff>
    </xdr:to>
    <xdr:sp macro="" textlink="">
      <xdr:nvSpPr>
        <xdr:cNvPr id="62" name="テキスト ボックス 61">
          <a:extLst>
            <a:ext uri="{FF2B5EF4-FFF2-40B4-BE49-F238E27FC236}">
              <a16:creationId xmlns:a16="http://schemas.microsoft.com/office/drawing/2014/main" id="{00000000-0008-0000-0100-00003E000000}"/>
            </a:ext>
          </a:extLst>
        </xdr:cNvPr>
        <xdr:cNvSpPr txBox="1"/>
      </xdr:nvSpPr>
      <xdr:spPr>
        <a:xfrm>
          <a:off x="3962400" y="6819900"/>
          <a:ext cx="2190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a:t>
          </a:r>
          <a:endParaRPr kumimoji="1" lang="en-US" altLang="ja-JP" sz="1100"/>
        </a:p>
      </xdr:txBody>
    </xdr:sp>
    <xdr:clientData/>
  </xdr:twoCellAnchor>
  <xdr:twoCellAnchor>
    <xdr:from>
      <xdr:col>9</xdr:col>
      <xdr:colOff>47625</xdr:colOff>
      <xdr:row>24</xdr:row>
      <xdr:rowOff>171450</xdr:rowOff>
    </xdr:from>
    <xdr:to>
      <xdr:col>9</xdr:col>
      <xdr:colOff>266700</xdr:colOff>
      <xdr:row>26</xdr:row>
      <xdr:rowOff>85725</xdr:rowOff>
    </xdr:to>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3952875" y="7200900"/>
          <a:ext cx="2190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a:t>
          </a:r>
          <a:endParaRPr kumimoji="1" lang="en-US" altLang="ja-JP" sz="1100"/>
        </a:p>
      </xdr:txBody>
    </xdr:sp>
    <xdr:clientData/>
  </xdr:twoCellAnchor>
  <xdr:twoCellAnchor>
    <xdr:from>
      <xdr:col>9</xdr:col>
      <xdr:colOff>47625</xdr:colOff>
      <xdr:row>27</xdr:row>
      <xdr:rowOff>0</xdr:rowOff>
    </xdr:from>
    <xdr:to>
      <xdr:col>9</xdr:col>
      <xdr:colOff>266700</xdr:colOff>
      <xdr:row>28</xdr:row>
      <xdr:rowOff>104775</xdr:rowOff>
    </xdr:to>
    <xdr:sp macro="" textlink="">
      <xdr:nvSpPr>
        <xdr:cNvPr id="64" name="テキスト ボックス 63">
          <a:extLst>
            <a:ext uri="{FF2B5EF4-FFF2-40B4-BE49-F238E27FC236}">
              <a16:creationId xmlns:a16="http://schemas.microsoft.com/office/drawing/2014/main" id="{00000000-0008-0000-0100-000040000000}"/>
            </a:ext>
          </a:extLst>
        </xdr:cNvPr>
        <xdr:cNvSpPr txBox="1"/>
      </xdr:nvSpPr>
      <xdr:spPr>
        <a:xfrm>
          <a:off x="3952875" y="7600950"/>
          <a:ext cx="2190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a:t>
          </a:r>
          <a:endParaRPr kumimoji="1" lang="en-US" altLang="ja-JP" sz="1100"/>
        </a:p>
      </xdr:txBody>
    </xdr:sp>
    <xdr:clientData/>
  </xdr:twoCellAnchor>
  <xdr:twoCellAnchor>
    <xdr:from>
      <xdr:col>9</xdr:col>
      <xdr:colOff>47625</xdr:colOff>
      <xdr:row>29</xdr:row>
      <xdr:rowOff>0</xdr:rowOff>
    </xdr:from>
    <xdr:to>
      <xdr:col>9</xdr:col>
      <xdr:colOff>266700</xdr:colOff>
      <xdr:row>30</xdr:row>
      <xdr:rowOff>104775</xdr:rowOff>
    </xdr:to>
    <xdr:sp macro="" textlink="">
      <xdr:nvSpPr>
        <xdr:cNvPr id="65" name="テキスト ボックス 64">
          <a:extLst>
            <a:ext uri="{FF2B5EF4-FFF2-40B4-BE49-F238E27FC236}">
              <a16:creationId xmlns:a16="http://schemas.microsoft.com/office/drawing/2014/main" id="{00000000-0008-0000-0100-000041000000}"/>
            </a:ext>
          </a:extLst>
        </xdr:cNvPr>
        <xdr:cNvSpPr txBox="1"/>
      </xdr:nvSpPr>
      <xdr:spPr>
        <a:xfrm>
          <a:off x="3952875" y="7981950"/>
          <a:ext cx="2190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34"/>
  <sheetViews>
    <sheetView showGridLines="0" zoomScale="80" zoomScaleNormal="80" workbookViewId="0">
      <selection activeCell="P6" sqref="P6:Q8"/>
    </sheetView>
  </sheetViews>
  <sheetFormatPr defaultRowHeight="13.5" x14ac:dyDescent="0.15"/>
  <cols>
    <col min="1" max="2" width="2.875" style="1" bestFit="1" customWidth="1"/>
    <col min="3" max="3" width="2.875" style="1" customWidth="1"/>
    <col min="4" max="4" width="7.625" style="1" customWidth="1"/>
    <col min="5" max="5" width="5.625" style="2" customWidth="1"/>
    <col min="6" max="6" width="3.5" style="1" bestFit="1" customWidth="1"/>
    <col min="7" max="7" width="25.625" style="2" customWidth="1"/>
    <col min="8" max="9" width="2.875" style="1" bestFit="1" customWidth="1"/>
    <col min="10" max="10" width="7.625" style="1" customWidth="1"/>
    <col min="11" max="11" width="5.625" style="2" customWidth="1"/>
    <col min="12" max="12" width="3.5" style="2" bestFit="1" customWidth="1"/>
    <col min="13" max="13" width="15.625" style="2" customWidth="1"/>
    <col min="14" max="14" width="5.625" style="2" customWidth="1"/>
    <col min="15" max="15" width="5.625" style="1" customWidth="1"/>
    <col min="16" max="16" width="2.875" style="1" customWidth="1"/>
    <col min="17" max="17" width="3.5" style="1" bestFit="1" customWidth="1"/>
    <col min="18" max="18" width="5.5" style="1" bestFit="1" customWidth="1"/>
    <col min="19" max="19" width="4.625" style="1" customWidth="1"/>
    <col min="20" max="20" width="9" style="1"/>
    <col min="21" max="21" width="6.625" style="1" customWidth="1"/>
    <col min="22" max="22" width="5.625" style="1" customWidth="1"/>
    <col min="23" max="24" width="6.625" style="1" customWidth="1"/>
    <col min="25" max="25" width="7.5" style="1" bestFit="1" customWidth="1"/>
    <col min="26" max="28" width="3.5" style="1" bestFit="1" customWidth="1"/>
    <col min="29" max="29" width="10.625" style="1" customWidth="1"/>
    <col min="30" max="30" width="17.625" style="1" customWidth="1"/>
    <col min="31" max="16384" width="9" style="1"/>
  </cols>
  <sheetData>
    <row r="1" spans="1:30" ht="30.75" x14ac:dyDescent="0.15">
      <c r="A1" s="125" t="s">
        <v>187</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row>
    <row r="2" spans="1:30" x14ac:dyDescent="0.15">
      <c r="A2" s="146"/>
    </row>
    <row r="3" spans="1:30" ht="17.100000000000001" customHeight="1" x14ac:dyDescent="0.15">
      <c r="A3" s="146"/>
      <c r="K3" s="131" t="s">
        <v>40</v>
      </c>
      <c r="L3" s="48"/>
      <c r="M3" s="108"/>
      <c r="N3" s="109"/>
      <c r="O3" s="109"/>
      <c r="P3" s="109"/>
      <c r="Q3" s="110"/>
      <c r="R3" s="131" t="s">
        <v>39</v>
      </c>
      <c r="S3" s="48"/>
      <c r="T3" s="108"/>
      <c r="U3" s="109"/>
      <c r="V3" s="109"/>
      <c r="W3" s="109"/>
      <c r="X3" s="109"/>
      <c r="Y3" s="110"/>
      <c r="Z3" s="141" t="s">
        <v>42</v>
      </c>
      <c r="AA3" s="83" t="s">
        <v>43</v>
      </c>
      <c r="AB3" s="48"/>
      <c r="AC3" s="108"/>
      <c r="AD3" s="110"/>
    </row>
    <row r="4" spans="1:30" ht="17.100000000000001" customHeight="1" x14ac:dyDescent="0.15">
      <c r="A4" s="146"/>
      <c r="K4" s="132"/>
      <c r="L4" s="50"/>
      <c r="M4" s="43"/>
      <c r="N4" s="44"/>
      <c r="O4" s="44"/>
      <c r="P4" s="44"/>
      <c r="Q4" s="111"/>
      <c r="R4" s="84"/>
      <c r="S4" s="52"/>
      <c r="T4" s="45"/>
      <c r="U4" s="46"/>
      <c r="V4" s="46"/>
      <c r="W4" s="46"/>
      <c r="X4" s="46"/>
      <c r="Y4" s="106"/>
      <c r="Z4" s="142"/>
      <c r="AA4" s="84"/>
      <c r="AB4" s="52"/>
      <c r="AC4" s="45"/>
      <c r="AD4" s="106"/>
    </row>
    <row r="5" spans="1:30" ht="17.100000000000001" customHeight="1" x14ac:dyDescent="0.15">
      <c r="A5" s="146"/>
      <c r="K5" s="84"/>
      <c r="L5" s="52"/>
      <c r="M5" s="45"/>
      <c r="N5" s="46"/>
      <c r="O5" s="46"/>
      <c r="P5" s="46"/>
      <c r="Q5" s="106"/>
      <c r="R5" s="83" t="s">
        <v>46</v>
      </c>
      <c r="S5" s="112"/>
      <c r="T5" s="108"/>
      <c r="U5" s="109"/>
      <c r="V5" s="109"/>
      <c r="W5" s="109"/>
      <c r="X5" s="109"/>
      <c r="Y5" s="110"/>
      <c r="Z5" s="142"/>
      <c r="AA5" s="83" t="s">
        <v>44</v>
      </c>
      <c r="AB5" s="48"/>
      <c r="AC5" s="108"/>
      <c r="AD5" s="110"/>
    </row>
    <row r="6" spans="1:30" ht="17.100000000000001" customHeight="1" x14ac:dyDescent="0.15">
      <c r="A6" s="146"/>
      <c r="K6" s="133" t="s">
        <v>111</v>
      </c>
      <c r="L6" s="134"/>
      <c r="M6" s="108"/>
      <c r="N6" s="109"/>
      <c r="O6" s="109"/>
      <c r="P6" s="47"/>
      <c r="Q6" s="48"/>
      <c r="R6" s="90"/>
      <c r="S6" s="113"/>
      <c r="T6" s="45"/>
      <c r="U6" s="46"/>
      <c r="V6" s="46"/>
      <c r="W6" s="46"/>
      <c r="X6" s="46"/>
      <c r="Y6" s="106"/>
      <c r="Z6" s="142"/>
      <c r="AA6" s="84"/>
      <c r="AB6" s="52"/>
      <c r="AC6" s="45"/>
      <c r="AD6" s="106"/>
    </row>
    <row r="7" spans="1:30" ht="17.100000000000001" customHeight="1" x14ac:dyDescent="0.15">
      <c r="A7" s="146"/>
      <c r="K7" s="132" t="s">
        <v>45</v>
      </c>
      <c r="L7" s="50"/>
      <c r="M7" s="43"/>
      <c r="N7" s="44"/>
      <c r="O7" s="44"/>
      <c r="P7" s="49"/>
      <c r="Q7" s="50"/>
      <c r="R7" s="83" t="s">
        <v>41</v>
      </c>
      <c r="S7" s="112"/>
      <c r="T7" s="108"/>
      <c r="U7" s="109"/>
      <c r="V7" s="109"/>
      <c r="W7" s="109"/>
      <c r="X7" s="109"/>
      <c r="Y7" s="110"/>
      <c r="Z7" s="142"/>
      <c r="AA7" s="83" t="s">
        <v>41</v>
      </c>
      <c r="AB7" s="48"/>
      <c r="AC7" s="108"/>
      <c r="AD7" s="110"/>
    </row>
    <row r="8" spans="1:30" ht="17.100000000000001" customHeight="1" x14ac:dyDescent="0.15">
      <c r="A8" s="146"/>
      <c r="K8" s="84"/>
      <c r="L8" s="52"/>
      <c r="M8" s="45"/>
      <c r="N8" s="46"/>
      <c r="O8" s="46"/>
      <c r="P8" s="51"/>
      <c r="Q8" s="52"/>
      <c r="R8" s="90"/>
      <c r="S8" s="113"/>
      <c r="T8" s="45"/>
      <c r="U8" s="46"/>
      <c r="V8" s="46"/>
      <c r="W8" s="46"/>
      <c r="X8" s="46"/>
      <c r="Y8" s="106"/>
      <c r="Z8" s="143"/>
      <c r="AA8" s="84"/>
      <c r="AB8" s="52"/>
      <c r="AC8" s="45"/>
      <c r="AD8" s="106"/>
    </row>
    <row r="9" spans="1:30" x14ac:dyDescent="0.15">
      <c r="A9" s="146"/>
    </row>
    <row r="10" spans="1:30" ht="17.25" x14ac:dyDescent="0.15">
      <c r="A10" s="146"/>
      <c r="B10" s="147" t="s">
        <v>188</v>
      </c>
      <c r="C10" s="147"/>
      <c r="D10" s="147"/>
      <c r="E10" s="147"/>
      <c r="F10" s="147"/>
      <c r="G10" s="147"/>
      <c r="I10" s="114"/>
      <c r="J10" s="114"/>
      <c r="K10" s="114"/>
      <c r="L10" s="114"/>
      <c r="M10" s="114"/>
      <c r="N10" s="114"/>
      <c r="O10" s="114"/>
    </row>
    <row r="11" spans="1:30" ht="17.25" x14ac:dyDescent="0.2">
      <c r="A11" s="146"/>
      <c r="I11" s="144" t="s">
        <v>99</v>
      </c>
      <c r="J11" s="144"/>
      <c r="K11" s="144"/>
      <c r="L11" s="144"/>
      <c r="M11" s="144"/>
      <c r="N11" s="144"/>
      <c r="O11" s="144"/>
      <c r="Q11" s="107" t="s">
        <v>100</v>
      </c>
      <c r="R11" s="107"/>
      <c r="S11" s="107"/>
      <c r="T11" s="107"/>
      <c r="U11" s="107"/>
      <c r="V11" s="107"/>
      <c r="W11" s="107"/>
      <c r="X11" s="107"/>
      <c r="Y11" s="107"/>
      <c r="Z11" s="107"/>
      <c r="AA11" s="107"/>
      <c r="AB11" s="107"/>
      <c r="AC11" s="107"/>
      <c r="AD11" s="107"/>
    </row>
    <row r="12" spans="1:30" ht="13.7" customHeight="1" x14ac:dyDescent="0.15">
      <c r="A12" s="146"/>
      <c r="B12" s="53" t="s">
        <v>12</v>
      </c>
      <c r="C12" s="53"/>
      <c r="D12" s="53"/>
      <c r="E12" s="53"/>
      <c r="F12" s="53"/>
      <c r="G12" s="85" t="s">
        <v>13</v>
      </c>
      <c r="H12" s="53" t="s">
        <v>12</v>
      </c>
      <c r="I12" s="53"/>
      <c r="J12" s="53"/>
      <c r="K12" s="53"/>
      <c r="L12" s="53"/>
      <c r="M12" s="115" t="s">
        <v>13</v>
      </c>
      <c r="N12" s="116"/>
      <c r="O12" s="117"/>
      <c r="Q12" s="53" t="s">
        <v>101</v>
      </c>
      <c r="R12" s="53"/>
      <c r="S12" s="53"/>
      <c r="T12" s="53"/>
      <c r="U12" s="121" t="s">
        <v>102</v>
      </c>
      <c r="V12" s="53" t="s">
        <v>103</v>
      </c>
      <c r="W12" s="53"/>
      <c r="X12" s="53"/>
      <c r="Y12" s="53" t="s">
        <v>105</v>
      </c>
      <c r="Z12" s="53"/>
      <c r="AA12" s="53"/>
      <c r="AB12" s="53"/>
      <c r="AC12" s="121" t="s">
        <v>189</v>
      </c>
      <c r="AD12" s="53"/>
    </row>
    <row r="13" spans="1:30" ht="13.7" customHeight="1" thickBot="1" x14ac:dyDescent="0.2">
      <c r="A13" s="146"/>
      <c r="B13" s="53"/>
      <c r="C13" s="53"/>
      <c r="D13" s="53"/>
      <c r="E13" s="53"/>
      <c r="F13" s="145"/>
      <c r="G13" s="86"/>
      <c r="H13" s="53"/>
      <c r="I13" s="53"/>
      <c r="J13" s="53"/>
      <c r="K13" s="53"/>
      <c r="L13" s="53"/>
      <c r="M13" s="118"/>
      <c r="N13" s="119"/>
      <c r="O13" s="120"/>
      <c r="Q13" s="53"/>
      <c r="R13" s="53"/>
      <c r="S13" s="53"/>
      <c r="T13" s="53"/>
      <c r="U13" s="53"/>
      <c r="V13" s="53" t="s">
        <v>104</v>
      </c>
      <c r="W13" s="53"/>
      <c r="X13" s="53"/>
      <c r="Y13" s="53"/>
      <c r="Z13" s="53"/>
      <c r="AA13" s="53"/>
      <c r="AB13" s="53"/>
      <c r="AC13" s="53"/>
      <c r="AD13" s="53"/>
    </row>
    <row r="14" spans="1:30" ht="27.6" customHeight="1" thickBot="1" x14ac:dyDescent="0.2">
      <c r="A14" s="146"/>
      <c r="B14" s="141" t="s">
        <v>56</v>
      </c>
      <c r="C14" s="54" t="s">
        <v>50</v>
      </c>
      <c r="D14" s="94"/>
      <c r="E14" s="94"/>
      <c r="F14" s="4" t="s">
        <v>0</v>
      </c>
      <c r="G14" s="33"/>
      <c r="H14" s="122" t="s">
        <v>31</v>
      </c>
      <c r="I14" s="141" t="s">
        <v>32</v>
      </c>
      <c r="J14" s="53" t="s">
        <v>88</v>
      </c>
      <c r="K14" s="53"/>
      <c r="L14" s="11" t="s">
        <v>22</v>
      </c>
      <c r="M14" s="61"/>
      <c r="N14" s="62"/>
      <c r="O14" s="63"/>
      <c r="Q14" s="105"/>
      <c r="R14" s="105"/>
      <c r="S14" s="105"/>
      <c r="T14" s="105"/>
      <c r="U14" s="149"/>
      <c r="V14" s="61"/>
      <c r="W14" s="62"/>
      <c r="X14" s="63"/>
      <c r="Y14" s="135" t="str">
        <f>IF(SUM(V14:X15)&gt;0,SUM(V14:X15),"")</f>
        <v/>
      </c>
      <c r="Z14" s="136"/>
      <c r="AA14" s="136"/>
      <c r="AB14" s="137"/>
      <c r="AC14" s="127"/>
      <c r="AD14" s="128"/>
    </row>
    <row r="15" spans="1:30" ht="27.6" customHeight="1" thickBot="1" x14ac:dyDescent="0.2">
      <c r="A15" s="146"/>
      <c r="B15" s="142"/>
      <c r="C15" s="95" t="s">
        <v>52</v>
      </c>
      <c r="D15" s="96"/>
      <c r="E15" s="15" t="s">
        <v>51</v>
      </c>
      <c r="F15" s="4" t="s">
        <v>1</v>
      </c>
      <c r="G15" s="33"/>
      <c r="H15" s="123"/>
      <c r="I15" s="142"/>
      <c r="J15" s="53" t="s">
        <v>83</v>
      </c>
      <c r="K15" s="53"/>
      <c r="L15" s="11" t="s">
        <v>23</v>
      </c>
      <c r="M15" s="61"/>
      <c r="N15" s="62"/>
      <c r="O15" s="63"/>
      <c r="Q15" s="45"/>
      <c r="R15" s="46"/>
      <c r="S15" s="46"/>
      <c r="T15" s="106"/>
      <c r="U15" s="150"/>
      <c r="V15" s="61"/>
      <c r="W15" s="62"/>
      <c r="X15" s="63"/>
      <c r="Y15" s="138"/>
      <c r="Z15" s="139"/>
      <c r="AA15" s="139"/>
      <c r="AB15" s="140"/>
      <c r="AC15" s="129"/>
      <c r="AD15" s="130"/>
    </row>
    <row r="16" spans="1:30" ht="27.6" customHeight="1" thickBot="1" x14ac:dyDescent="0.2">
      <c r="A16" s="146"/>
      <c r="B16" s="142"/>
      <c r="C16" s="54" t="s">
        <v>53</v>
      </c>
      <c r="D16" s="94"/>
      <c r="E16" s="94"/>
      <c r="F16" s="4" t="s">
        <v>2</v>
      </c>
      <c r="G16" s="33"/>
      <c r="H16" s="123"/>
      <c r="I16" s="142"/>
      <c r="J16" s="53" t="s">
        <v>84</v>
      </c>
      <c r="K16" s="53"/>
      <c r="L16" s="11" t="s">
        <v>24</v>
      </c>
      <c r="M16" s="61"/>
      <c r="N16" s="62"/>
      <c r="O16" s="63"/>
      <c r="Q16" s="105"/>
      <c r="R16" s="105"/>
      <c r="S16" s="105"/>
      <c r="T16" s="105"/>
      <c r="U16" s="149"/>
      <c r="V16" s="61"/>
      <c r="W16" s="62"/>
      <c r="X16" s="63"/>
      <c r="Y16" s="135" t="str">
        <f t="shared" ref="Y16" si="0">IF(SUM(V16:X17)&gt;0,SUM(V16:X17),"")</f>
        <v/>
      </c>
      <c r="Z16" s="136"/>
      <c r="AA16" s="136"/>
      <c r="AB16" s="137"/>
      <c r="AC16" s="127"/>
      <c r="AD16" s="128"/>
    </row>
    <row r="17" spans="1:30" ht="27.6" customHeight="1" thickBot="1" x14ac:dyDescent="0.2">
      <c r="A17" s="146"/>
      <c r="B17" s="142"/>
      <c r="C17" s="83" t="s">
        <v>54</v>
      </c>
      <c r="D17" s="151"/>
      <c r="E17" s="151"/>
      <c r="F17" s="4" t="s">
        <v>3</v>
      </c>
      <c r="G17" s="34" t="str">
        <f>IF(SUM(G14:G16)&gt;0,SUM(G14:G16),"")</f>
        <v/>
      </c>
      <c r="H17" s="123"/>
      <c r="I17" s="142"/>
      <c r="J17" s="53" t="s">
        <v>85</v>
      </c>
      <c r="K17" s="53"/>
      <c r="L17" s="11" t="s">
        <v>25</v>
      </c>
      <c r="M17" s="61"/>
      <c r="N17" s="62"/>
      <c r="O17" s="63"/>
      <c r="Q17" s="45"/>
      <c r="R17" s="46"/>
      <c r="S17" s="46"/>
      <c r="T17" s="106"/>
      <c r="U17" s="150"/>
      <c r="V17" s="61"/>
      <c r="W17" s="62"/>
      <c r="X17" s="63"/>
      <c r="Y17" s="138"/>
      <c r="Z17" s="139"/>
      <c r="AA17" s="139"/>
      <c r="AB17" s="140"/>
      <c r="AC17" s="129"/>
      <c r="AD17" s="130"/>
    </row>
    <row r="18" spans="1:30" ht="27.6" customHeight="1" thickBot="1" x14ac:dyDescent="0.2">
      <c r="A18" s="146"/>
      <c r="B18" s="142"/>
      <c r="C18" s="121" t="s">
        <v>49</v>
      </c>
      <c r="D18" s="121"/>
      <c r="E18" s="14" t="s">
        <v>47</v>
      </c>
      <c r="F18" s="4" t="s">
        <v>4</v>
      </c>
      <c r="G18" s="33"/>
      <c r="H18" s="123"/>
      <c r="I18" s="142"/>
      <c r="J18" s="126" t="s">
        <v>86</v>
      </c>
      <c r="K18" s="126"/>
      <c r="L18" s="11" t="s">
        <v>26</v>
      </c>
      <c r="M18" s="61"/>
      <c r="N18" s="62"/>
      <c r="O18" s="63"/>
      <c r="Q18" s="53" t="s">
        <v>34</v>
      </c>
      <c r="R18" s="53"/>
      <c r="S18" s="53"/>
      <c r="T18" s="53"/>
      <c r="U18" s="149"/>
      <c r="V18" s="61"/>
      <c r="W18" s="62"/>
      <c r="X18" s="63"/>
      <c r="Y18" s="135" t="str">
        <f t="shared" ref="Y18" si="1">IF(SUM(V18:X19)&gt;0,SUM(V18:X19),"")</f>
        <v/>
      </c>
      <c r="Z18" s="136"/>
      <c r="AA18" s="136"/>
      <c r="AB18" s="137"/>
      <c r="AC18" s="127"/>
      <c r="AD18" s="128"/>
    </row>
    <row r="19" spans="1:30" ht="27.6" customHeight="1" thickBot="1" x14ac:dyDescent="0.2">
      <c r="A19" s="146"/>
      <c r="B19" s="142"/>
      <c r="C19" s="121"/>
      <c r="D19" s="121"/>
      <c r="E19" s="14" t="s">
        <v>48</v>
      </c>
      <c r="F19" s="4" t="s">
        <v>5</v>
      </c>
      <c r="G19" s="33"/>
      <c r="H19" s="123"/>
      <c r="I19" s="142"/>
      <c r="J19" s="53" t="s">
        <v>87</v>
      </c>
      <c r="K19" s="53"/>
      <c r="L19" s="11" t="s">
        <v>27</v>
      </c>
      <c r="M19" s="61"/>
      <c r="N19" s="62"/>
      <c r="O19" s="63"/>
      <c r="Q19" s="53"/>
      <c r="R19" s="53"/>
      <c r="S19" s="53"/>
      <c r="T19" s="53"/>
      <c r="U19" s="150"/>
      <c r="V19" s="61"/>
      <c r="W19" s="62"/>
      <c r="X19" s="63"/>
      <c r="Y19" s="138"/>
      <c r="Z19" s="139"/>
      <c r="AA19" s="139"/>
      <c r="AB19" s="140"/>
      <c r="AC19" s="129"/>
      <c r="AD19" s="130"/>
    </row>
    <row r="20" spans="1:30" ht="27.6" customHeight="1" thickBot="1" x14ac:dyDescent="0.2">
      <c r="A20" s="146"/>
      <c r="B20" s="160"/>
      <c r="C20" s="152" t="s">
        <v>55</v>
      </c>
      <c r="D20" s="153"/>
      <c r="E20" s="154"/>
      <c r="F20" s="4" t="s">
        <v>6</v>
      </c>
      <c r="G20" s="34" t="str">
        <f>IF(AND(G17="",G18="",G19=""),"",SUM(G17,-G18,G19))</f>
        <v/>
      </c>
      <c r="H20" s="123"/>
      <c r="I20" s="142"/>
      <c r="J20" s="53"/>
      <c r="K20" s="53"/>
      <c r="L20" s="11" t="s">
        <v>28</v>
      </c>
      <c r="M20" s="61"/>
      <c r="N20" s="62"/>
      <c r="O20" s="63"/>
      <c r="Q20" s="53" t="s">
        <v>106</v>
      </c>
      <c r="R20" s="53"/>
      <c r="S20" s="53"/>
      <c r="T20" s="53"/>
      <c r="U20" s="155" t="str">
        <f>IF(SUM(U14:U19)&gt;0,SUM(U14:U19),"")</f>
        <v/>
      </c>
      <c r="V20" s="157" t="str">
        <f>IF((V14+V16+V18)&gt;0,(V14+V16+V18),"")</f>
        <v/>
      </c>
      <c r="W20" s="158"/>
      <c r="X20" s="159"/>
      <c r="Y20" s="135" t="str">
        <f t="shared" ref="Y20" si="2">IF(SUM(V20:X21)&gt;0,SUM(V20:X21),"")</f>
        <v/>
      </c>
      <c r="Z20" s="136"/>
      <c r="AA20" s="136"/>
      <c r="AB20" s="137"/>
      <c r="AC20" s="135" t="str">
        <f>IF(SUM(AC14:AD19)&gt;0,SUM(AC14:AD19),"")</f>
        <v/>
      </c>
      <c r="AD20" s="137"/>
    </row>
    <row r="21" spans="1:30" ht="27.6" customHeight="1" thickTop="1" thickBot="1" x14ac:dyDescent="0.2">
      <c r="A21" s="146"/>
      <c r="B21" s="161" t="s">
        <v>57</v>
      </c>
      <c r="C21" s="89" t="s">
        <v>61</v>
      </c>
      <c r="D21" s="89"/>
      <c r="E21" s="90"/>
      <c r="F21" s="4" t="s">
        <v>7</v>
      </c>
      <c r="G21" s="34" t="str">
        <f>IF(Y20&gt;0,Y20,"")</f>
        <v/>
      </c>
      <c r="H21" s="123"/>
      <c r="I21" s="142"/>
      <c r="J21" s="53"/>
      <c r="K21" s="53"/>
      <c r="L21" s="11" t="s">
        <v>29</v>
      </c>
      <c r="M21" s="61"/>
      <c r="N21" s="62"/>
      <c r="O21" s="63"/>
      <c r="Q21" s="53"/>
      <c r="R21" s="53"/>
      <c r="S21" s="53"/>
      <c r="T21" s="53"/>
      <c r="U21" s="156"/>
      <c r="V21" s="157" t="str">
        <f>IF((V15+V17+V19)&gt;0,(V15+V17+V19),"")</f>
        <v/>
      </c>
      <c r="W21" s="158"/>
      <c r="X21" s="159"/>
      <c r="Y21" s="138"/>
      <c r="Z21" s="139"/>
      <c r="AA21" s="139"/>
      <c r="AB21" s="140"/>
      <c r="AC21" s="138"/>
      <c r="AD21" s="140"/>
    </row>
    <row r="22" spans="1:30" ht="27.6" customHeight="1" thickBot="1" x14ac:dyDescent="0.2">
      <c r="A22" s="146"/>
      <c r="B22" s="162"/>
      <c r="C22" s="53" t="s">
        <v>58</v>
      </c>
      <c r="D22" s="53"/>
      <c r="E22" s="54"/>
      <c r="F22" s="4" t="s">
        <v>8</v>
      </c>
      <c r="G22" s="33"/>
      <c r="H22" s="123"/>
      <c r="I22" s="142"/>
      <c r="J22" s="148"/>
      <c r="K22" s="148"/>
      <c r="L22" s="13" t="s">
        <v>30</v>
      </c>
      <c r="M22" s="61"/>
      <c r="N22" s="62"/>
      <c r="O22" s="63"/>
      <c r="Q22" s="19"/>
      <c r="R22" s="20"/>
      <c r="S22" s="21"/>
      <c r="T22" s="21"/>
      <c r="U22" s="21"/>
      <c r="V22" s="22"/>
      <c r="W22" s="22"/>
      <c r="X22" s="22"/>
      <c r="Y22" s="22"/>
      <c r="Z22" s="22"/>
      <c r="AA22" s="22"/>
      <c r="AB22" s="22"/>
      <c r="AC22" s="22"/>
      <c r="AD22" s="22"/>
    </row>
    <row r="23" spans="1:30" ht="27.6" customHeight="1" thickBot="1" x14ac:dyDescent="0.25">
      <c r="A23" s="146"/>
      <c r="B23" s="162"/>
      <c r="C23" s="54" t="s">
        <v>71</v>
      </c>
      <c r="D23" s="94"/>
      <c r="E23" s="94"/>
      <c r="F23" s="4" t="s">
        <v>9</v>
      </c>
      <c r="G23" s="33"/>
      <c r="H23" s="123"/>
      <c r="I23" s="142"/>
      <c r="J23" s="148"/>
      <c r="K23" s="148"/>
      <c r="L23" s="11" t="s">
        <v>73</v>
      </c>
      <c r="M23" s="61"/>
      <c r="N23" s="62"/>
      <c r="O23" s="63"/>
      <c r="Q23" s="18" t="s">
        <v>107</v>
      </c>
      <c r="R23" s="18"/>
      <c r="S23" s="18"/>
      <c r="T23" s="18"/>
      <c r="U23" s="18"/>
      <c r="V23" s="18"/>
      <c r="W23" s="18"/>
      <c r="X23" s="18"/>
      <c r="Y23" s="18"/>
      <c r="Z23" s="18"/>
      <c r="AA23" s="18"/>
      <c r="AB23" s="18"/>
      <c r="AC23" s="18"/>
      <c r="AD23" s="18"/>
    </row>
    <row r="24" spans="1:30" ht="27.6" customHeight="1" thickBot="1" x14ac:dyDescent="0.2">
      <c r="B24" s="162"/>
      <c r="C24" s="171" t="s">
        <v>62</v>
      </c>
      <c r="D24" s="84"/>
      <c r="E24" s="84"/>
      <c r="F24" s="4" t="s">
        <v>10</v>
      </c>
      <c r="G24" s="33"/>
      <c r="H24" s="123"/>
      <c r="I24" s="142"/>
      <c r="J24" s="54" t="s">
        <v>89</v>
      </c>
      <c r="K24" s="73"/>
      <c r="L24" s="11" t="s">
        <v>74</v>
      </c>
      <c r="M24" s="61"/>
      <c r="N24" s="62"/>
      <c r="O24" s="63"/>
      <c r="Q24" s="54" t="s">
        <v>165</v>
      </c>
      <c r="R24" s="94"/>
      <c r="S24" s="94"/>
      <c r="T24" s="94"/>
      <c r="U24" s="94"/>
      <c r="V24" s="94"/>
      <c r="W24" s="73"/>
      <c r="X24" s="95" t="s">
        <v>108</v>
      </c>
      <c r="Y24" s="96"/>
      <c r="Z24" s="97"/>
      <c r="AA24" s="95" t="s">
        <v>109</v>
      </c>
      <c r="AB24" s="96"/>
      <c r="AC24" s="97"/>
      <c r="AD24" s="16" t="s">
        <v>110</v>
      </c>
    </row>
    <row r="25" spans="1:30" ht="27.6" customHeight="1" thickBot="1" x14ac:dyDescent="0.2">
      <c r="B25" s="162"/>
      <c r="C25" s="53" t="s">
        <v>72</v>
      </c>
      <c r="D25" s="54"/>
      <c r="E25" s="54"/>
      <c r="F25" s="4" t="s">
        <v>11</v>
      </c>
      <c r="G25" s="33"/>
      <c r="H25" s="123"/>
      <c r="I25" s="142"/>
      <c r="J25" s="83" t="s">
        <v>92</v>
      </c>
      <c r="K25" s="11" t="s">
        <v>90</v>
      </c>
      <c r="L25" s="11" t="s">
        <v>75</v>
      </c>
      <c r="M25" s="61"/>
      <c r="N25" s="62"/>
      <c r="O25" s="63"/>
      <c r="Q25" s="87"/>
      <c r="R25" s="88"/>
      <c r="S25" s="88"/>
      <c r="T25" s="88"/>
      <c r="U25" s="88"/>
      <c r="V25" s="88"/>
      <c r="W25" s="98"/>
      <c r="X25" s="99"/>
      <c r="Y25" s="100"/>
      <c r="Z25" s="101"/>
      <c r="AA25" s="61"/>
      <c r="AB25" s="62"/>
      <c r="AC25" s="63"/>
      <c r="AD25" s="36"/>
    </row>
    <row r="26" spans="1:30" ht="27.6" customHeight="1" x14ac:dyDescent="0.15">
      <c r="B26" s="162"/>
      <c r="C26" s="170" t="s">
        <v>59</v>
      </c>
      <c r="D26" s="53" t="s">
        <v>63</v>
      </c>
      <c r="E26" s="53"/>
      <c r="F26" s="12" t="s">
        <v>14</v>
      </c>
      <c r="G26" s="35"/>
      <c r="H26" s="123"/>
      <c r="I26" s="142"/>
      <c r="J26" s="84"/>
      <c r="K26" s="11" t="s">
        <v>91</v>
      </c>
      <c r="L26" s="11" t="s">
        <v>76</v>
      </c>
      <c r="M26" s="61"/>
      <c r="N26" s="62"/>
      <c r="O26" s="63"/>
      <c r="Q26" s="87"/>
      <c r="R26" s="88"/>
      <c r="S26" s="88"/>
      <c r="T26" s="88"/>
      <c r="U26" s="88"/>
      <c r="V26" s="88"/>
      <c r="W26" s="98"/>
      <c r="X26" s="99"/>
      <c r="Y26" s="100"/>
      <c r="Z26" s="101"/>
      <c r="AA26" s="61"/>
      <c r="AB26" s="62"/>
      <c r="AC26" s="63"/>
      <c r="AD26" s="36"/>
    </row>
    <row r="27" spans="1:30" ht="27.6" customHeight="1" thickBot="1" x14ac:dyDescent="0.2">
      <c r="B27" s="162"/>
      <c r="C27" s="162"/>
      <c r="D27" s="53" t="s">
        <v>64</v>
      </c>
      <c r="E27" s="53"/>
      <c r="F27" s="11" t="s">
        <v>15</v>
      </c>
      <c r="G27" s="36"/>
      <c r="H27" s="123"/>
      <c r="I27" s="142"/>
      <c r="J27" s="71" t="s">
        <v>93</v>
      </c>
      <c r="K27" s="72"/>
      <c r="L27" s="13" t="s">
        <v>77</v>
      </c>
      <c r="M27" s="80"/>
      <c r="N27" s="81"/>
      <c r="O27" s="82"/>
      <c r="Q27" s="23"/>
      <c r="R27" s="23"/>
      <c r="S27" s="23"/>
      <c r="T27" s="23"/>
      <c r="U27" s="23"/>
      <c r="V27" s="23"/>
      <c r="W27" s="23"/>
      <c r="X27" s="23"/>
      <c r="Y27" s="23"/>
      <c r="Z27" s="23"/>
      <c r="AA27" s="23"/>
      <c r="AB27" s="23"/>
      <c r="AC27" s="23"/>
      <c r="AD27" s="23"/>
    </row>
    <row r="28" spans="1:30" ht="27.6" customHeight="1" thickBot="1" x14ac:dyDescent="0.25">
      <c r="B28" s="162"/>
      <c r="C28" s="162"/>
      <c r="D28" s="53" t="s">
        <v>65</v>
      </c>
      <c r="E28" s="53"/>
      <c r="F28" s="11" t="s">
        <v>16</v>
      </c>
      <c r="G28" s="36"/>
      <c r="H28" s="123"/>
      <c r="I28" s="143"/>
      <c r="J28" s="164" t="s">
        <v>98</v>
      </c>
      <c r="K28" s="169"/>
      <c r="L28" s="4" t="s">
        <v>78</v>
      </c>
      <c r="M28" s="74" t="str">
        <f>IF(AND(G26="",G27="",G28="",G29="",G30="",G31="",G32="",G33="",M14="",M15="",M16="",M17="",M18="",M19="",M20="",M21="",M22="",M23="",M24="",M25="",M26="",M27=""),"",SUM(G26:G33,M14:O25,-M26,-M27))</f>
        <v/>
      </c>
      <c r="N28" s="75"/>
      <c r="O28" s="76"/>
      <c r="Q28" s="102" t="s">
        <v>35</v>
      </c>
      <c r="R28" s="102"/>
      <c r="S28" s="102"/>
      <c r="T28" s="102"/>
      <c r="U28" s="102"/>
      <c r="V28" s="102"/>
      <c r="W28" s="102"/>
      <c r="X28" s="102"/>
      <c r="Y28" s="102"/>
      <c r="Z28" s="102"/>
      <c r="AA28" s="102"/>
      <c r="AB28" s="102"/>
      <c r="AC28" s="102"/>
      <c r="AD28" s="102"/>
    </row>
    <row r="29" spans="1:30" ht="27.6" customHeight="1" thickBot="1" x14ac:dyDescent="0.2">
      <c r="B29" s="162"/>
      <c r="C29" s="162"/>
      <c r="D29" s="53" t="s">
        <v>66</v>
      </c>
      <c r="E29" s="53"/>
      <c r="F29" s="11" t="s">
        <v>17</v>
      </c>
      <c r="G29" s="36"/>
      <c r="H29" s="124"/>
      <c r="I29" s="64" t="s">
        <v>94</v>
      </c>
      <c r="J29" s="65"/>
      <c r="K29" s="66"/>
      <c r="L29" s="4" t="s">
        <v>79</v>
      </c>
      <c r="M29" s="74" t="str">
        <f>IF(SUM(G21:G25,M28)&gt;0,SUM(G21:G25,M28),"")</f>
        <v/>
      </c>
      <c r="N29" s="75"/>
      <c r="O29" s="76"/>
      <c r="Q29" s="54" t="s">
        <v>166</v>
      </c>
      <c r="R29" s="94"/>
      <c r="S29" s="94"/>
      <c r="T29" s="94"/>
      <c r="U29" s="103" t="s">
        <v>167</v>
      </c>
      <c r="V29" s="104"/>
      <c r="W29" s="54" t="s">
        <v>37</v>
      </c>
      <c r="X29" s="73"/>
      <c r="Y29" s="3" t="s">
        <v>38</v>
      </c>
    </row>
    <row r="30" spans="1:30" ht="27.6" customHeight="1" thickTop="1" thickBot="1" x14ac:dyDescent="0.2">
      <c r="B30" s="162"/>
      <c r="C30" s="162"/>
      <c r="D30" s="53" t="s">
        <v>67</v>
      </c>
      <c r="E30" s="53"/>
      <c r="F30" s="12" t="s">
        <v>18</v>
      </c>
      <c r="G30" s="35"/>
      <c r="H30" s="67" t="s">
        <v>95</v>
      </c>
      <c r="I30" s="68"/>
      <c r="J30" s="68"/>
      <c r="K30" s="68"/>
      <c r="L30" s="4" t="s">
        <v>80</v>
      </c>
      <c r="M30" s="74" t="str">
        <f>IF(AND(G20="",M29=""),"",SUM(G20,-M29))</f>
        <v/>
      </c>
      <c r="N30" s="75"/>
      <c r="O30" s="76"/>
      <c r="Q30" s="87"/>
      <c r="R30" s="88"/>
      <c r="S30" s="88"/>
      <c r="T30" s="88"/>
      <c r="U30" s="103" t="s">
        <v>168</v>
      </c>
      <c r="V30" s="104"/>
      <c r="W30" s="54"/>
      <c r="X30" s="73"/>
      <c r="Y30" s="24"/>
    </row>
    <row r="31" spans="1:30" ht="27.6" customHeight="1" thickTop="1" thickBot="1" x14ac:dyDescent="0.2">
      <c r="B31" s="162"/>
      <c r="C31" s="162"/>
      <c r="D31" s="53" t="s">
        <v>68</v>
      </c>
      <c r="E31" s="53"/>
      <c r="F31" s="7" t="s">
        <v>19</v>
      </c>
      <c r="G31" s="36"/>
      <c r="H31" s="69" t="s">
        <v>33</v>
      </c>
      <c r="I31" s="68"/>
      <c r="J31" s="68"/>
      <c r="K31" s="70"/>
      <c r="L31" s="5" t="s">
        <v>81</v>
      </c>
      <c r="M31" s="77"/>
      <c r="N31" s="78"/>
      <c r="O31" s="79"/>
      <c r="Q31" s="87"/>
      <c r="R31" s="88"/>
      <c r="S31" s="88"/>
      <c r="T31" s="88"/>
      <c r="U31" s="103" t="s">
        <v>168</v>
      </c>
      <c r="V31" s="104"/>
      <c r="W31" s="54"/>
      <c r="X31" s="73"/>
      <c r="Y31" s="24"/>
    </row>
    <row r="32" spans="1:30" ht="27.6" customHeight="1" thickTop="1" thickBot="1" x14ac:dyDescent="0.2">
      <c r="B32" s="162"/>
      <c r="C32" s="162"/>
      <c r="D32" s="10" t="s">
        <v>69</v>
      </c>
      <c r="E32" s="9" t="s">
        <v>60</v>
      </c>
      <c r="F32" s="6" t="s">
        <v>20</v>
      </c>
      <c r="G32" s="37"/>
      <c r="H32" s="55" t="s">
        <v>96</v>
      </c>
      <c r="I32" s="56"/>
      <c r="J32" s="56"/>
      <c r="K32" s="57"/>
      <c r="L32" s="8" t="s">
        <v>82</v>
      </c>
      <c r="M32" s="58" t="str">
        <f>IF(AND(M30="",M31=""),"",SUM(M30,-M31))</f>
        <v/>
      </c>
      <c r="N32" s="59"/>
      <c r="O32" s="60"/>
      <c r="Q32" s="87"/>
      <c r="R32" s="88"/>
      <c r="S32" s="88"/>
      <c r="T32" s="88"/>
      <c r="U32" s="103" t="s">
        <v>168</v>
      </c>
      <c r="V32" s="104"/>
      <c r="W32" s="54"/>
      <c r="X32" s="73"/>
      <c r="Y32" s="24"/>
    </row>
    <row r="33" spans="2:25" ht="27.6" customHeight="1" thickBot="1" x14ac:dyDescent="0.2">
      <c r="B33" s="163"/>
      <c r="C33" s="163"/>
      <c r="D33" s="54" t="s">
        <v>70</v>
      </c>
      <c r="E33" s="73"/>
      <c r="F33" s="7" t="s">
        <v>21</v>
      </c>
      <c r="G33" s="38"/>
      <c r="H33" s="164" t="s">
        <v>97</v>
      </c>
      <c r="I33" s="165"/>
      <c r="J33" s="165"/>
      <c r="K33" s="165"/>
      <c r="L33" s="166"/>
      <c r="M33" s="167"/>
      <c r="N33" s="81"/>
      <c r="O33" s="168"/>
      <c r="P33" s="17"/>
      <c r="Q33" s="87"/>
      <c r="R33" s="88"/>
      <c r="S33" s="88"/>
      <c r="T33" s="88"/>
      <c r="U33" s="103" t="s">
        <v>168</v>
      </c>
      <c r="V33" s="104"/>
      <c r="W33" s="54"/>
      <c r="X33" s="73"/>
      <c r="Y33" s="24"/>
    </row>
    <row r="34" spans="2:25" ht="27.6" customHeight="1" x14ac:dyDescent="0.15">
      <c r="Q34" s="91"/>
      <c r="R34" s="92"/>
      <c r="S34" s="92"/>
      <c r="T34" s="92"/>
      <c r="U34" s="92"/>
      <c r="V34" s="93"/>
      <c r="W34" s="54" t="s">
        <v>36</v>
      </c>
      <c r="X34" s="73"/>
      <c r="Y34" s="25" t="str">
        <f>IF(SUM(Y30:Y33)&gt;0,SUM(Y30:Y33),"")</f>
        <v/>
      </c>
    </row>
  </sheetData>
  <mergeCells count="151">
    <mergeCell ref="Q33:T33"/>
    <mergeCell ref="U33:V33"/>
    <mergeCell ref="B14:B20"/>
    <mergeCell ref="B21:B33"/>
    <mergeCell ref="H33:L33"/>
    <mergeCell ref="M33:O33"/>
    <mergeCell ref="D26:E26"/>
    <mergeCell ref="D27:E27"/>
    <mergeCell ref="D28:E28"/>
    <mergeCell ref="D29:E29"/>
    <mergeCell ref="D30:E30"/>
    <mergeCell ref="D31:E31"/>
    <mergeCell ref="D33:E33"/>
    <mergeCell ref="J28:K28"/>
    <mergeCell ref="I14:I28"/>
    <mergeCell ref="C18:D19"/>
    <mergeCell ref="C15:D15"/>
    <mergeCell ref="C23:E23"/>
    <mergeCell ref="C26:C33"/>
    <mergeCell ref="C24:E24"/>
    <mergeCell ref="AC20:AD21"/>
    <mergeCell ref="U20:U21"/>
    <mergeCell ref="V20:X20"/>
    <mergeCell ref="V21:X21"/>
    <mergeCell ref="Y12:AB13"/>
    <mergeCell ref="Y18:AB19"/>
    <mergeCell ref="Y20:AB21"/>
    <mergeCell ref="M18:O18"/>
    <mergeCell ref="M19:O19"/>
    <mergeCell ref="M20:O20"/>
    <mergeCell ref="M21:O21"/>
    <mergeCell ref="A2:A23"/>
    <mergeCell ref="B10:G10"/>
    <mergeCell ref="C14:E14"/>
    <mergeCell ref="C16:E16"/>
    <mergeCell ref="J21:K21"/>
    <mergeCell ref="J22:K22"/>
    <mergeCell ref="J23:K23"/>
    <mergeCell ref="Q18:T19"/>
    <mergeCell ref="V19:X19"/>
    <mergeCell ref="U14:U15"/>
    <mergeCell ref="U16:U17"/>
    <mergeCell ref="U18:U19"/>
    <mergeCell ref="Q20:T21"/>
    <mergeCell ref="M22:O22"/>
    <mergeCell ref="M23:O23"/>
    <mergeCell ref="M17:O17"/>
    <mergeCell ref="M14:O14"/>
    <mergeCell ref="C17:E17"/>
    <mergeCell ref="C20:E20"/>
    <mergeCell ref="V17:X17"/>
    <mergeCell ref="V18:X18"/>
    <mergeCell ref="V13:X13"/>
    <mergeCell ref="V14:X14"/>
    <mergeCell ref="V16:X16"/>
    <mergeCell ref="A1:AD1"/>
    <mergeCell ref="J14:K14"/>
    <mergeCell ref="J15:K15"/>
    <mergeCell ref="J16:K16"/>
    <mergeCell ref="J17:K17"/>
    <mergeCell ref="J18:K18"/>
    <mergeCell ref="J19:K19"/>
    <mergeCell ref="AC12:AD13"/>
    <mergeCell ref="AC14:AD15"/>
    <mergeCell ref="AC16:AD17"/>
    <mergeCell ref="AC18:AD19"/>
    <mergeCell ref="K3:L5"/>
    <mergeCell ref="K6:L6"/>
    <mergeCell ref="K7:L8"/>
    <mergeCell ref="V12:X12"/>
    <mergeCell ref="Q12:T13"/>
    <mergeCell ref="Y14:AB15"/>
    <mergeCell ref="Y16:AB17"/>
    <mergeCell ref="Z3:Z8"/>
    <mergeCell ref="R3:S4"/>
    <mergeCell ref="T5:Y6"/>
    <mergeCell ref="T3:Y4"/>
    <mergeCell ref="I11:O11"/>
    <mergeCell ref="B12:F13"/>
    <mergeCell ref="AA3:AB4"/>
    <mergeCell ref="AA5:AB6"/>
    <mergeCell ref="AA7:AB8"/>
    <mergeCell ref="Q14:T14"/>
    <mergeCell ref="Q15:T15"/>
    <mergeCell ref="Q16:T16"/>
    <mergeCell ref="Q17:T17"/>
    <mergeCell ref="Q11:AD11"/>
    <mergeCell ref="M3:Q5"/>
    <mergeCell ref="AC3:AD4"/>
    <mergeCell ref="AC5:AD6"/>
    <mergeCell ref="AC7:AD8"/>
    <mergeCell ref="R5:S6"/>
    <mergeCell ref="R7:S8"/>
    <mergeCell ref="I10:O10"/>
    <mergeCell ref="V15:X15"/>
    <mergeCell ref="T7:Y8"/>
    <mergeCell ref="M12:O13"/>
    <mergeCell ref="M15:O15"/>
    <mergeCell ref="U12:U13"/>
    <mergeCell ref="M16:O16"/>
    <mergeCell ref="M6:O6"/>
    <mergeCell ref="H12:L13"/>
    <mergeCell ref="H14:H29"/>
    <mergeCell ref="Q34:V34"/>
    <mergeCell ref="W34:X34"/>
    <mergeCell ref="Q24:W24"/>
    <mergeCell ref="X24:Z24"/>
    <mergeCell ref="Q26:W26"/>
    <mergeCell ref="X26:Z26"/>
    <mergeCell ref="W32:X32"/>
    <mergeCell ref="Q25:W25"/>
    <mergeCell ref="X25:Z25"/>
    <mergeCell ref="W33:X33"/>
    <mergeCell ref="Q28:AD28"/>
    <mergeCell ref="W29:X29"/>
    <mergeCell ref="W30:X30"/>
    <mergeCell ref="W31:X31"/>
    <mergeCell ref="AA24:AC24"/>
    <mergeCell ref="AA25:AC25"/>
    <mergeCell ref="AA26:AC26"/>
    <mergeCell ref="Q29:T29"/>
    <mergeCell ref="U29:V29"/>
    <mergeCell ref="U30:V30"/>
    <mergeCell ref="Q31:T31"/>
    <mergeCell ref="U31:V31"/>
    <mergeCell ref="Q32:T32"/>
    <mergeCell ref="U32:V32"/>
    <mergeCell ref="M7:O8"/>
    <mergeCell ref="P6:Q8"/>
    <mergeCell ref="C25:E25"/>
    <mergeCell ref="H32:K32"/>
    <mergeCell ref="M32:O32"/>
    <mergeCell ref="M24:O24"/>
    <mergeCell ref="M25:O25"/>
    <mergeCell ref="I29:K29"/>
    <mergeCell ref="H30:K30"/>
    <mergeCell ref="H31:K31"/>
    <mergeCell ref="J27:K27"/>
    <mergeCell ref="J24:K24"/>
    <mergeCell ref="M28:O28"/>
    <mergeCell ref="M29:O29"/>
    <mergeCell ref="M30:O30"/>
    <mergeCell ref="M31:O31"/>
    <mergeCell ref="M26:O26"/>
    <mergeCell ref="M27:O27"/>
    <mergeCell ref="J25:J26"/>
    <mergeCell ref="G12:G13"/>
    <mergeCell ref="Q30:T30"/>
    <mergeCell ref="J20:K20"/>
    <mergeCell ref="C21:E21"/>
    <mergeCell ref="C22:E22"/>
  </mergeCells>
  <phoneticPr fontId="1"/>
  <pageMargins left="0.31496062992125984" right="0.31496062992125984" top="0.35433070866141736" bottom="0.35433070866141736" header="0.31496062992125984" footer="0.31496062992125984"/>
  <pageSetup paperSize="9" scale="72" orientation="landscape" r:id="rId1"/>
  <headerFooter>
    <oddFooter>&amp;C-1-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41"/>
  <sheetViews>
    <sheetView showGridLines="0" tabSelected="1" view="pageBreakPreview" zoomScale="60" zoomScaleNormal="66" workbookViewId="0">
      <selection activeCell="AB47" sqref="AB47"/>
    </sheetView>
  </sheetViews>
  <sheetFormatPr defaultRowHeight="13.5" x14ac:dyDescent="0.15"/>
  <cols>
    <col min="1" max="1" width="2.875" style="1" bestFit="1" customWidth="1"/>
    <col min="2" max="2" width="10.625" style="1" customWidth="1"/>
    <col min="3" max="3" width="7.625" style="1" customWidth="1"/>
    <col min="4" max="6" width="2.625" style="1" customWidth="1"/>
    <col min="7" max="7" width="9.625" style="1" customWidth="1"/>
    <col min="8" max="8" width="3.625" style="1" customWidth="1"/>
    <col min="9" max="9" width="9" style="1"/>
    <col min="10" max="11" width="3.625" style="1" customWidth="1"/>
    <col min="12" max="12" width="7.625" style="1" customWidth="1"/>
    <col min="13" max="14" width="8.625" style="1" customWidth="1"/>
    <col min="15" max="15" width="3.625" style="1" customWidth="1"/>
    <col min="16" max="16" width="7.625" style="1" customWidth="1"/>
    <col min="17" max="17" width="3.625" style="1" customWidth="1"/>
    <col min="18" max="19" width="7.625" style="1" customWidth="1"/>
    <col min="20" max="20" width="3.625" style="1" customWidth="1"/>
    <col min="21" max="21" width="2.875" style="1" customWidth="1"/>
    <col min="22" max="22" width="9.625" style="1" customWidth="1"/>
    <col min="23" max="23" width="2.625" style="1" customWidth="1"/>
    <col min="24" max="24" width="9.625" style="1" customWidth="1"/>
    <col min="25" max="25" width="5.625" style="1" customWidth="1"/>
    <col min="26" max="26" width="8.625" style="1" customWidth="1"/>
    <col min="27" max="27" width="6.625" style="1" customWidth="1"/>
    <col min="28" max="28" width="6" style="1" customWidth="1"/>
    <col min="29" max="30" width="1.75" style="1" customWidth="1"/>
    <col min="31" max="31" width="12.5" style="1" customWidth="1"/>
    <col min="32" max="32" width="7.625" style="1" customWidth="1"/>
    <col min="33" max="33" width="1.625" style="1" customWidth="1"/>
    <col min="34" max="34" width="2.625" style="1" customWidth="1"/>
    <col min="35" max="35" width="6.625" style="1" customWidth="1"/>
    <col min="36" max="36" width="7.625" style="1" customWidth="1"/>
    <col min="37" max="37" width="6.625" style="1" customWidth="1"/>
    <col min="38" max="38" width="17.625" style="1" customWidth="1"/>
    <col min="39" max="16384" width="9" style="1"/>
  </cols>
  <sheetData>
    <row r="1" spans="1:38" s="27" customFormat="1" ht="30" customHeight="1" x14ac:dyDescent="0.15">
      <c r="A1" s="195" t="s">
        <v>112</v>
      </c>
      <c r="B1" s="195"/>
      <c r="C1" s="195"/>
      <c r="D1" s="195"/>
      <c r="E1" s="195"/>
      <c r="F1" s="195"/>
      <c r="G1" s="195"/>
      <c r="H1" s="195"/>
      <c r="I1" s="195"/>
      <c r="J1" s="195"/>
      <c r="K1" s="195"/>
      <c r="L1" s="195"/>
      <c r="M1" s="195"/>
    </row>
    <row r="2" spans="1:38" ht="15" customHeight="1" x14ac:dyDescent="0.15">
      <c r="A2" s="121" t="s">
        <v>113</v>
      </c>
      <c r="B2" s="53"/>
      <c r="C2" s="121" t="s">
        <v>157</v>
      </c>
      <c r="D2" s="53"/>
      <c r="E2" s="53" t="s">
        <v>180</v>
      </c>
      <c r="F2" s="53"/>
      <c r="G2" s="53"/>
      <c r="H2" s="121" t="s">
        <v>115</v>
      </c>
      <c r="I2" s="53"/>
      <c r="J2" s="53" t="s">
        <v>160</v>
      </c>
      <c r="K2" s="53"/>
      <c r="L2" s="53"/>
      <c r="M2" s="53"/>
      <c r="N2" s="53"/>
      <c r="O2" s="53"/>
      <c r="P2" s="53"/>
      <c r="Q2" s="53"/>
      <c r="R2" s="53"/>
      <c r="S2" s="53"/>
      <c r="T2" s="194"/>
      <c r="U2" s="97" t="s">
        <v>129</v>
      </c>
      <c r="V2" s="53"/>
      <c r="W2" s="53"/>
      <c r="X2" s="121" t="s">
        <v>130</v>
      </c>
      <c r="Y2" s="53" t="s">
        <v>114</v>
      </c>
      <c r="Z2" s="53"/>
      <c r="AA2" s="121" t="s">
        <v>115</v>
      </c>
      <c r="AB2" s="53"/>
      <c r="AC2" s="53" t="s">
        <v>160</v>
      </c>
      <c r="AD2" s="53"/>
      <c r="AE2" s="53"/>
      <c r="AF2" s="53"/>
      <c r="AG2" s="53"/>
      <c r="AH2" s="53"/>
      <c r="AI2" s="53"/>
      <c r="AJ2" s="53"/>
      <c r="AK2" s="53"/>
      <c r="AL2" s="53"/>
    </row>
    <row r="3" spans="1:38" ht="15" customHeight="1" x14ac:dyDescent="0.15">
      <c r="A3" s="53"/>
      <c r="B3" s="53"/>
      <c r="C3" s="53"/>
      <c r="D3" s="53"/>
      <c r="E3" s="53"/>
      <c r="F3" s="53"/>
      <c r="G3" s="53"/>
      <c r="H3" s="53"/>
      <c r="I3" s="53"/>
      <c r="J3" s="53" t="s">
        <v>158</v>
      </c>
      <c r="K3" s="53"/>
      <c r="L3" s="53"/>
      <c r="M3" s="53"/>
      <c r="N3" s="53"/>
      <c r="O3" s="53" t="s">
        <v>159</v>
      </c>
      <c r="P3" s="53"/>
      <c r="Q3" s="53"/>
      <c r="R3" s="53"/>
      <c r="S3" s="53"/>
      <c r="T3" s="194"/>
      <c r="U3" s="73"/>
      <c r="V3" s="53"/>
      <c r="W3" s="53"/>
      <c r="X3" s="53"/>
      <c r="Y3" s="53"/>
      <c r="Z3" s="53"/>
      <c r="AA3" s="53"/>
      <c r="AB3" s="53"/>
      <c r="AC3" s="53" t="s">
        <v>158</v>
      </c>
      <c r="AD3" s="53"/>
      <c r="AE3" s="53"/>
      <c r="AF3" s="53"/>
      <c r="AG3" s="53"/>
      <c r="AH3" s="53"/>
      <c r="AI3" s="53"/>
      <c r="AJ3" s="53" t="s">
        <v>159</v>
      </c>
      <c r="AK3" s="53"/>
      <c r="AL3" s="53"/>
    </row>
    <row r="4" spans="1:38" ht="15" customHeight="1" x14ac:dyDescent="0.15">
      <c r="A4" s="53"/>
      <c r="B4" s="53"/>
      <c r="C4" s="53"/>
      <c r="D4" s="53"/>
      <c r="E4" s="53"/>
      <c r="F4" s="53"/>
      <c r="G4" s="53"/>
      <c r="H4" s="53"/>
      <c r="I4" s="53"/>
      <c r="J4" s="53" t="s">
        <v>172</v>
      </c>
      <c r="K4" s="53"/>
      <c r="L4" s="53"/>
      <c r="M4" s="53" t="s">
        <v>163</v>
      </c>
      <c r="N4" s="53"/>
      <c r="O4" s="53" t="s">
        <v>172</v>
      </c>
      <c r="P4" s="53"/>
      <c r="Q4" s="53"/>
      <c r="R4" s="53" t="s">
        <v>163</v>
      </c>
      <c r="S4" s="53"/>
      <c r="T4" s="194"/>
      <c r="U4" s="73"/>
      <c r="V4" s="53"/>
      <c r="W4" s="53"/>
      <c r="X4" s="53"/>
      <c r="Y4" s="53"/>
      <c r="Z4" s="53"/>
      <c r="AA4" s="53"/>
      <c r="AB4" s="53"/>
      <c r="AC4" s="53" t="s">
        <v>172</v>
      </c>
      <c r="AD4" s="53"/>
      <c r="AE4" s="53"/>
      <c r="AF4" s="53" t="s">
        <v>173</v>
      </c>
      <c r="AG4" s="53"/>
      <c r="AH4" s="53"/>
      <c r="AI4" s="53"/>
      <c r="AJ4" s="53" t="s">
        <v>172</v>
      </c>
      <c r="AK4" s="53"/>
      <c r="AL4" s="42" t="s">
        <v>163</v>
      </c>
    </row>
    <row r="5" spans="1:38" ht="30" customHeight="1" x14ac:dyDescent="0.15">
      <c r="A5" s="141" t="s">
        <v>116</v>
      </c>
      <c r="B5" s="32"/>
      <c r="C5" s="61"/>
      <c r="D5" s="63"/>
      <c r="E5" s="61"/>
      <c r="F5" s="62"/>
      <c r="G5" s="63"/>
      <c r="H5" s="61"/>
      <c r="I5" s="63"/>
      <c r="J5" s="61"/>
      <c r="K5" s="62"/>
      <c r="L5" s="63"/>
      <c r="M5" s="61"/>
      <c r="N5" s="63"/>
      <c r="O5" s="61"/>
      <c r="P5" s="62"/>
      <c r="Q5" s="63"/>
      <c r="R5" s="61"/>
      <c r="S5" s="62"/>
      <c r="T5" s="192"/>
      <c r="U5" s="191" t="s">
        <v>127</v>
      </c>
      <c r="V5" s="87"/>
      <c r="W5" s="98"/>
      <c r="X5" s="36"/>
      <c r="Y5" s="61"/>
      <c r="Z5" s="63"/>
      <c r="AA5" s="61"/>
      <c r="AB5" s="63"/>
      <c r="AC5" s="61"/>
      <c r="AD5" s="62"/>
      <c r="AE5" s="63"/>
      <c r="AF5" s="61"/>
      <c r="AG5" s="62"/>
      <c r="AH5" s="62"/>
      <c r="AI5" s="63"/>
      <c r="AJ5" s="61"/>
      <c r="AK5" s="63"/>
      <c r="AL5" s="36"/>
    </row>
    <row r="6" spans="1:38" ht="30" customHeight="1" x14ac:dyDescent="0.15">
      <c r="A6" s="142"/>
      <c r="B6" s="32"/>
      <c r="C6" s="61"/>
      <c r="D6" s="63"/>
      <c r="E6" s="61"/>
      <c r="F6" s="62"/>
      <c r="G6" s="63"/>
      <c r="H6" s="61"/>
      <c r="I6" s="63"/>
      <c r="J6" s="61"/>
      <c r="K6" s="62"/>
      <c r="L6" s="63"/>
      <c r="M6" s="61"/>
      <c r="N6" s="63"/>
      <c r="O6" s="61"/>
      <c r="P6" s="62"/>
      <c r="Q6" s="63"/>
      <c r="R6" s="61"/>
      <c r="S6" s="62"/>
      <c r="T6" s="192"/>
      <c r="U6" s="191"/>
      <c r="V6" s="87"/>
      <c r="W6" s="98"/>
      <c r="X6" s="36"/>
      <c r="Y6" s="61"/>
      <c r="Z6" s="63"/>
      <c r="AA6" s="61"/>
      <c r="AB6" s="63"/>
      <c r="AC6" s="61"/>
      <c r="AD6" s="62"/>
      <c r="AE6" s="63"/>
      <c r="AF6" s="61"/>
      <c r="AG6" s="62"/>
      <c r="AH6" s="62"/>
      <c r="AI6" s="63"/>
      <c r="AJ6" s="61"/>
      <c r="AK6" s="63"/>
      <c r="AL6" s="36"/>
    </row>
    <row r="7" spans="1:38" ht="30" customHeight="1" x14ac:dyDescent="0.15">
      <c r="A7" s="142"/>
      <c r="B7" s="32"/>
      <c r="C7" s="61"/>
      <c r="D7" s="63"/>
      <c r="E7" s="61"/>
      <c r="F7" s="62"/>
      <c r="G7" s="63"/>
      <c r="H7" s="61"/>
      <c r="I7" s="63"/>
      <c r="J7" s="61"/>
      <c r="K7" s="62"/>
      <c r="L7" s="63"/>
      <c r="M7" s="61"/>
      <c r="N7" s="63"/>
      <c r="O7" s="61"/>
      <c r="P7" s="62"/>
      <c r="Q7" s="63"/>
      <c r="R7" s="61"/>
      <c r="S7" s="62"/>
      <c r="T7" s="192"/>
      <c r="U7" s="191"/>
      <c r="V7" s="87"/>
      <c r="W7" s="98"/>
      <c r="X7" s="36"/>
      <c r="Y7" s="61"/>
      <c r="Z7" s="63"/>
      <c r="AA7" s="61"/>
      <c r="AB7" s="63"/>
      <c r="AC7" s="61"/>
      <c r="AD7" s="62"/>
      <c r="AE7" s="63"/>
      <c r="AF7" s="61"/>
      <c r="AG7" s="62"/>
      <c r="AH7" s="62"/>
      <c r="AI7" s="63"/>
      <c r="AJ7" s="61"/>
      <c r="AK7" s="63"/>
      <c r="AL7" s="36"/>
    </row>
    <row r="8" spans="1:38" ht="30" customHeight="1" x14ac:dyDescent="0.15">
      <c r="A8" s="142"/>
      <c r="B8" s="32"/>
      <c r="C8" s="61"/>
      <c r="D8" s="63"/>
      <c r="E8" s="61"/>
      <c r="F8" s="62"/>
      <c r="G8" s="63"/>
      <c r="H8" s="61"/>
      <c r="I8" s="63"/>
      <c r="J8" s="61"/>
      <c r="K8" s="62"/>
      <c r="L8" s="63"/>
      <c r="M8" s="61"/>
      <c r="N8" s="63"/>
      <c r="O8" s="61"/>
      <c r="P8" s="62"/>
      <c r="Q8" s="63"/>
      <c r="R8" s="61"/>
      <c r="S8" s="62"/>
      <c r="T8" s="192"/>
      <c r="U8" s="191"/>
      <c r="V8" s="189" t="s">
        <v>117</v>
      </c>
      <c r="W8" s="190"/>
      <c r="X8" s="39" t="str">
        <f>IF(SUM(X5:X7)&gt;0,SUM(X5:X7),"")</f>
        <v/>
      </c>
      <c r="Y8" s="157" t="str">
        <f>IF(AND(Y5="",Y6="",Y7=""),"",SUM(Y5:Z7))</f>
        <v/>
      </c>
      <c r="Z8" s="159"/>
      <c r="AA8" s="157" t="str">
        <f>IF(AND(AA5="",AA6="",AA7=""),"",SUM(AA5:AB7))</f>
        <v/>
      </c>
      <c r="AB8" s="159"/>
      <c r="AC8" s="186"/>
      <c r="AD8" s="188"/>
      <c r="AE8" s="187"/>
      <c r="AF8" s="157" t="str">
        <f>IF(AND(AF5="",AF6="",AF7=""),"",SUM(AF5:AI7))</f>
        <v/>
      </c>
      <c r="AG8" s="158"/>
      <c r="AH8" s="158"/>
      <c r="AI8" s="159"/>
      <c r="AJ8" s="186"/>
      <c r="AK8" s="187"/>
      <c r="AL8" s="39" t="str">
        <f>IF(AND(AL5="",AL6="",AL7=""),"",SUM(AL5:AL7))</f>
        <v/>
      </c>
    </row>
    <row r="9" spans="1:38" ht="30" customHeight="1" x14ac:dyDescent="0.15">
      <c r="A9" s="142"/>
      <c r="B9" s="32"/>
      <c r="C9" s="61"/>
      <c r="D9" s="63"/>
      <c r="E9" s="61"/>
      <c r="F9" s="62"/>
      <c r="G9" s="63"/>
      <c r="H9" s="61"/>
      <c r="I9" s="63"/>
      <c r="J9" s="61"/>
      <c r="K9" s="62"/>
      <c r="L9" s="63"/>
      <c r="M9" s="61"/>
      <c r="N9" s="63"/>
      <c r="O9" s="61"/>
      <c r="P9" s="62"/>
      <c r="Q9" s="63"/>
      <c r="R9" s="61"/>
      <c r="S9" s="62"/>
      <c r="T9" s="192"/>
      <c r="U9" s="97" t="s">
        <v>126</v>
      </c>
      <c r="V9" s="53"/>
      <c r="W9" s="53"/>
      <c r="X9" s="41" t="str">
        <f>IF(AND(C14="",X8=""),"",IF(X8="",C14,X8*0.01+C14))</f>
        <v/>
      </c>
      <c r="Y9" s="157" t="str">
        <f>IF(AND(E14="",Y8=""),"",SUM(E14,Y8))</f>
        <v/>
      </c>
      <c r="Z9" s="159"/>
      <c r="AA9" s="157" t="str">
        <f>IF(AND(H14="",AA8=""),"",SUM(H14,AA8))</f>
        <v/>
      </c>
      <c r="AB9" s="159"/>
      <c r="AC9" s="186"/>
      <c r="AD9" s="188"/>
      <c r="AE9" s="187"/>
      <c r="AF9" s="157" t="str">
        <f>IF(AND(M14="",AF8=""),"",SUM(M14,AF8))</f>
        <v/>
      </c>
      <c r="AG9" s="158"/>
      <c r="AH9" s="158"/>
      <c r="AI9" s="159"/>
      <c r="AJ9" s="186"/>
      <c r="AK9" s="187"/>
      <c r="AL9" s="39" t="str">
        <f>IF(AND(R14="",AL8=""),"",SUM(R14,AL8))</f>
        <v/>
      </c>
    </row>
    <row r="10" spans="1:38" ht="30" customHeight="1" x14ac:dyDescent="0.15">
      <c r="A10" s="142"/>
      <c r="B10" s="32"/>
      <c r="C10" s="61"/>
      <c r="D10" s="63"/>
      <c r="E10" s="61"/>
      <c r="F10" s="62"/>
      <c r="G10" s="63"/>
      <c r="H10" s="61"/>
      <c r="I10" s="63"/>
      <c r="J10" s="61"/>
      <c r="K10" s="62"/>
      <c r="L10" s="63"/>
      <c r="M10" s="61"/>
      <c r="N10" s="63"/>
      <c r="O10" s="61"/>
      <c r="P10" s="62"/>
      <c r="Q10" s="63"/>
      <c r="R10" s="61"/>
      <c r="S10" s="62"/>
      <c r="T10" s="192"/>
      <c r="U10" s="191" t="s">
        <v>128</v>
      </c>
      <c r="V10" s="87"/>
      <c r="W10" s="98"/>
      <c r="X10" s="36"/>
      <c r="Y10" s="61"/>
      <c r="Z10" s="63"/>
      <c r="AA10" s="61"/>
      <c r="AB10" s="63"/>
      <c r="AC10" s="148" t="s">
        <v>131</v>
      </c>
      <c r="AD10" s="148"/>
      <c r="AE10" s="54" t="s">
        <v>161</v>
      </c>
      <c r="AF10" s="94"/>
      <c r="AG10" s="94"/>
      <c r="AH10" s="94"/>
      <c r="AI10" s="94"/>
      <c r="AJ10" s="94"/>
      <c r="AK10" s="73"/>
      <c r="AL10" s="31" t="s">
        <v>163</v>
      </c>
    </row>
    <row r="11" spans="1:38" ht="30" customHeight="1" x14ac:dyDescent="0.15">
      <c r="A11" s="142"/>
      <c r="B11" s="32"/>
      <c r="C11" s="61"/>
      <c r="D11" s="63"/>
      <c r="E11" s="61"/>
      <c r="F11" s="62"/>
      <c r="G11" s="63"/>
      <c r="H11" s="61"/>
      <c r="I11" s="63"/>
      <c r="J11" s="61"/>
      <c r="K11" s="62"/>
      <c r="L11" s="63"/>
      <c r="M11" s="61"/>
      <c r="N11" s="63"/>
      <c r="O11" s="61"/>
      <c r="P11" s="62"/>
      <c r="Q11" s="63"/>
      <c r="R11" s="61"/>
      <c r="S11" s="62"/>
      <c r="T11" s="192"/>
      <c r="U11" s="191"/>
      <c r="V11" s="87"/>
      <c r="W11" s="98"/>
      <c r="X11" s="36"/>
      <c r="Y11" s="61"/>
      <c r="Z11" s="63"/>
      <c r="AA11" s="61"/>
      <c r="AB11" s="63"/>
      <c r="AC11" s="148"/>
      <c r="AD11" s="148"/>
      <c r="AE11" s="87"/>
      <c r="AF11" s="88"/>
      <c r="AG11" s="88"/>
      <c r="AH11" s="88"/>
      <c r="AI11" s="88"/>
      <c r="AJ11" s="88"/>
      <c r="AK11" s="98"/>
      <c r="AL11" s="36"/>
    </row>
    <row r="12" spans="1:38" ht="30" customHeight="1" x14ac:dyDescent="0.15">
      <c r="A12" s="142"/>
      <c r="B12" s="32"/>
      <c r="C12" s="61"/>
      <c r="D12" s="63"/>
      <c r="E12" s="61"/>
      <c r="F12" s="62"/>
      <c r="G12" s="63"/>
      <c r="H12" s="61"/>
      <c r="I12" s="63"/>
      <c r="J12" s="61"/>
      <c r="K12" s="62"/>
      <c r="L12" s="63"/>
      <c r="M12" s="61"/>
      <c r="N12" s="63"/>
      <c r="O12" s="61"/>
      <c r="P12" s="62"/>
      <c r="Q12" s="63"/>
      <c r="R12" s="61"/>
      <c r="S12" s="62"/>
      <c r="T12" s="192"/>
      <c r="U12" s="191"/>
      <c r="V12" s="87"/>
      <c r="W12" s="98"/>
      <c r="X12" s="36"/>
      <c r="Y12" s="61"/>
      <c r="Z12" s="63"/>
      <c r="AA12" s="61"/>
      <c r="AB12" s="63"/>
      <c r="AC12" s="148"/>
      <c r="AD12" s="148"/>
      <c r="AE12" s="87"/>
      <c r="AF12" s="88"/>
      <c r="AG12" s="88"/>
      <c r="AH12" s="88"/>
      <c r="AI12" s="88"/>
      <c r="AJ12" s="88"/>
      <c r="AK12" s="98"/>
      <c r="AL12" s="36"/>
    </row>
    <row r="13" spans="1:38" ht="30" customHeight="1" x14ac:dyDescent="0.15">
      <c r="A13" s="142"/>
      <c r="B13" s="32"/>
      <c r="C13" s="61"/>
      <c r="D13" s="63"/>
      <c r="E13" s="61"/>
      <c r="F13" s="62"/>
      <c r="G13" s="63"/>
      <c r="H13" s="61"/>
      <c r="I13" s="63"/>
      <c r="J13" s="61"/>
      <c r="K13" s="62"/>
      <c r="L13" s="63"/>
      <c r="M13" s="61"/>
      <c r="N13" s="63"/>
      <c r="O13" s="61"/>
      <c r="P13" s="62"/>
      <c r="Q13" s="63"/>
      <c r="R13" s="61"/>
      <c r="S13" s="62"/>
      <c r="T13" s="192"/>
      <c r="U13" s="191"/>
      <c r="V13" s="189" t="s">
        <v>117</v>
      </c>
      <c r="W13" s="190"/>
      <c r="X13" s="40"/>
      <c r="Y13" s="157" t="str">
        <f>IF(AND(Y10="",Y11="",Y12=""),"",SUM(Y10:Z12))</f>
        <v/>
      </c>
      <c r="Z13" s="159"/>
      <c r="AA13" s="157" t="str">
        <f>IF(AND(AA10="",AA11="",AA12=""),"",SUM(AA10:AB12))</f>
        <v/>
      </c>
      <c r="AB13" s="159"/>
      <c r="AC13" s="148"/>
      <c r="AD13" s="148"/>
      <c r="AE13" s="87"/>
      <c r="AF13" s="88"/>
      <c r="AG13" s="88"/>
      <c r="AH13" s="88"/>
      <c r="AI13" s="88"/>
      <c r="AJ13" s="88"/>
      <c r="AK13" s="98"/>
      <c r="AL13" s="36"/>
    </row>
    <row r="14" spans="1:38" ht="30" customHeight="1" x14ac:dyDescent="0.15">
      <c r="A14" s="143"/>
      <c r="B14" s="28" t="s">
        <v>117</v>
      </c>
      <c r="C14" s="157" t="str">
        <f>IF(AND(C5="",C6="",C7="",C8="",C9="",C10="",C11="",C12="",C13=""),"",SUM(C5:D13))</f>
        <v/>
      </c>
      <c r="D14" s="159"/>
      <c r="E14" s="157" t="str">
        <f>IF(AND(E5="",E6="",E7="",E8="",E9="",E10="",E11="",E12="",E13=""),"",SUM(E5:G13))</f>
        <v/>
      </c>
      <c r="F14" s="158"/>
      <c r="G14" s="159"/>
      <c r="H14" s="157" t="str">
        <f>IF(AND(H5="",H6="",H7="",H8="",H9="",H10="",H11="",H12="",H13=""),"",SUM(H5:I13))</f>
        <v/>
      </c>
      <c r="I14" s="159"/>
      <c r="J14" s="186"/>
      <c r="K14" s="188"/>
      <c r="L14" s="187"/>
      <c r="M14" s="157" t="str">
        <f>IF(AND(M5="",M6="",M7="",M8="",M9="",M10="",M11="",M12="",M13=""),"",SUM(M5:N13))</f>
        <v/>
      </c>
      <c r="N14" s="159"/>
      <c r="O14" s="186"/>
      <c r="P14" s="188"/>
      <c r="Q14" s="187"/>
      <c r="R14" s="157" t="str">
        <f>IF(AND(R5="",R6="",R7="",R8="",R9="",R10="",R11="",R12="",R13=""),"",SUM(R5:T13))</f>
        <v/>
      </c>
      <c r="S14" s="158"/>
      <c r="T14" s="193"/>
      <c r="U14" s="97" t="s">
        <v>162</v>
      </c>
      <c r="V14" s="53"/>
      <c r="W14" s="53"/>
      <c r="X14" s="40"/>
      <c r="Y14" s="157" t="str">
        <f>IF(AND(E14="",Y8="",Y13=""),"",SUM(E14,Y8,Y13))</f>
        <v/>
      </c>
      <c r="Z14" s="159"/>
      <c r="AA14" s="157" t="str">
        <f>IF(AND(H14="",AA8="",AA13=""),"",SUM(H14,AA8,AA13))</f>
        <v/>
      </c>
      <c r="AB14" s="159"/>
      <c r="AC14" s="148"/>
      <c r="AD14" s="148"/>
      <c r="AE14" s="54" t="s">
        <v>105</v>
      </c>
      <c r="AF14" s="94"/>
      <c r="AG14" s="94"/>
      <c r="AH14" s="94"/>
      <c r="AI14" s="94"/>
      <c r="AJ14" s="94"/>
      <c r="AK14" s="73"/>
      <c r="AL14" s="39" t="str">
        <f>IF(AND(AL11="",AL12="",AL13=""),"",SUM(AL11:AL13))</f>
        <v/>
      </c>
    </row>
    <row r="15" spans="1:38" ht="5.0999999999999996" customHeight="1" x14ac:dyDescent="0.15"/>
    <row r="16" spans="1:38" s="27" customFormat="1" ht="30" customHeight="1" x14ac:dyDescent="0.15">
      <c r="A16" s="27" t="s">
        <v>118</v>
      </c>
    </row>
    <row r="17" spans="1:38" ht="13.5" customHeight="1" x14ac:dyDescent="0.15">
      <c r="A17" s="121" t="s">
        <v>181</v>
      </c>
      <c r="B17" s="53"/>
      <c r="C17" s="53"/>
      <c r="D17" s="121" t="s">
        <v>142</v>
      </c>
      <c r="E17" s="121"/>
      <c r="F17" s="121"/>
      <c r="G17" s="121" t="s">
        <v>143</v>
      </c>
      <c r="H17" s="105" t="s">
        <v>119</v>
      </c>
      <c r="I17" s="105"/>
      <c r="J17" s="105"/>
      <c r="K17" s="105" t="s">
        <v>120</v>
      </c>
      <c r="L17" s="105"/>
      <c r="M17" s="105"/>
      <c r="N17" s="121" t="s">
        <v>145</v>
      </c>
      <c r="O17" s="53"/>
      <c r="P17" s="121" t="s">
        <v>146</v>
      </c>
      <c r="Q17" s="105" t="s">
        <v>121</v>
      </c>
      <c r="R17" s="105"/>
      <c r="S17" s="30" t="s">
        <v>122</v>
      </c>
      <c r="T17" s="105" t="s">
        <v>124</v>
      </c>
      <c r="U17" s="105"/>
      <c r="V17" s="105"/>
      <c r="W17" s="105" t="s">
        <v>132</v>
      </c>
      <c r="X17" s="105"/>
      <c r="Y17" s="105"/>
      <c r="Z17" s="105" t="s">
        <v>133</v>
      </c>
      <c r="AA17" s="105"/>
      <c r="AB17" s="105" t="s">
        <v>134</v>
      </c>
      <c r="AC17" s="105"/>
      <c r="AD17" s="105" t="s">
        <v>136</v>
      </c>
      <c r="AE17" s="105"/>
      <c r="AF17" s="105"/>
      <c r="AG17" s="105"/>
      <c r="AH17" s="105"/>
      <c r="AI17" s="105" t="s">
        <v>137</v>
      </c>
      <c r="AJ17" s="105"/>
      <c r="AK17" s="53" t="s">
        <v>170</v>
      </c>
      <c r="AL17" s="53"/>
    </row>
    <row r="18" spans="1:38" ht="40.5" customHeight="1" x14ac:dyDescent="0.15">
      <c r="A18" s="53"/>
      <c r="B18" s="53"/>
      <c r="C18" s="53"/>
      <c r="D18" s="121"/>
      <c r="E18" s="121"/>
      <c r="F18" s="121"/>
      <c r="G18" s="53"/>
      <c r="H18" s="89" t="s">
        <v>144</v>
      </c>
      <c r="I18" s="89"/>
      <c r="J18" s="89"/>
      <c r="K18" s="89" t="s">
        <v>174</v>
      </c>
      <c r="L18" s="171"/>
      <c r="M18" s="171"/>
      <c r="N18" s="53"/>
      <c r="O18" s="53"/>
      <c r="P18" s="53"/>
      <c r="Q18" s="89" t="s">
        <v>150</v>
      </c>
      <c r="R18" s="171"/>
      <c r="S18" s="26" t="s">
        <v>123</v>
      </c>
      <c r="T18" s="89" t="s">
        <v>125</v>
      </c>
      <c r="U18" s="89"/>
      <c r="V18" s="89"/>
      <c r="W18" s="89" t="s">
        <v>169</v>
      </c>
      <c r="X18" s="89"/>
      <c r="Y18" s="89"/>
      <c r="Z18" s="89" t="s">
        <v>175</v>
      </c>
      <c r="AA18" s="171"/>
      <c r="AB18" s="89" t="s">
        <v>135</v>
      </c>
      <c r="AC18" s="171"/>
      <c r="AD18" s="89" t="s">
        <v>176</v>
      </c>
      <c r="AE18" s="171"/>
      <c r="AF18" s="171"/>
      <c r="AG18" s="171"/>
      <c r="AH18" s="171"/>
      <c r="AI18" s="89" t="s">
        <v>138</v>
      </c>
      <c r="AJ18" s="171"/>
      <c r="AK18" s="53"/>
      <c r="AL18" s="53"/>
    </row>
    <row r="19" spans="1:38" ht="15" customHeight="1" x14ac:dyDescent="0.15">
      <c r="A19" s="108"/>
      <c r="B19" s="109"/>
      <c r="C19" s="110"/>
      <c r="D19" s="127"/>
      <c r="E19" s="172"/>
      <c r="F19" s="128"/>
      <c r="G19" s="174" t="s">
        <v>147</v>
      </c>
      <c r="H19" s="176"/>
      <c r="I19" s="177"/>
      <c r="J19" s="178"/>
      <c r="K19" s="127"/>
      <c r="L19" s="172"/>
      <c r="M19" s="128"/>
      <c r="N19" s="131"/>
      <c r="O19" s="48"/>
      <c r="P19" s="145"/>
      <c r="Q19" s="182"/>
      <c r="R19" s="183"/>
      <c r="S19" s="105"/>
      <c r="T19" s="135" t="str">
        <f>IF(OR(K19="",Q19=""),"",(K19*Q19*(S19/12)))</f>
        <v/>
      </c>
      <c r="U19" s="136"/>
      <c r="V19" s="137"/>
      <c r="W19" s="127"/>
      <c r="X19" s="172"/>
      <c r="Y19" s="128"/>
      <c r="Z19" s="135" t="str">
        <f>IF(AND(T19="",W19=""),"",SUM(T19:Y20))</f>
        <v/>
      </c>
      <c r="AA19" s="137"/>
      <c r="AB19" s="182"/>
      <c r="AC19" s="183"/>
      <c r="AD19" s="135" t="str">
        <f>IF(OR(Z19="",AB19=""),"",(Z19*AB19*0.01))</f>
        <v/>
      </c>
      <c r="AE19" s="136"/>
      <c r="AF19" s="136"/>
      <c r="AG19" s="136"/>
      <c r="AH19" s="137"/>
      <c r="AI19" s="127"/>
      <c r="AJ19" s="128"/>
      <c r="AK19" s="131"/>
      <c r="AL19" s="48"/>
    </row>
    <row r="20" spans="1:38" ht="15" customHeight="1" x14ac:dyDescent="0.15">
      <c r="A20" s="45"/>
      <c r="B20" s="46"/>
      <c r="C20" s="106"/>
      <c r="D20" s="129"/>
      <c r="E20" s="173"/>
      <c r="F20" s="130"/>
      <c r="G20" s="175"/>
      <c r="H20" s="179"/>
      <c r="I20" s="180"/>
      <c r="J20" s="181"/>
      <c r="K20" s="129"/>
      <c r="L20" s="173"/>
      <c r="M20" s="130"/>
      <c r="N20" s="84"/>
      <c r="O20" s="52"/>
      <c r="P20" s="171"/>
      <c r="Q20" s="184"/>
      <c r="R20" s="185"/>
      <c r="S20" s="196"/>
      <c r="T20" s="138"/>
      <c r="U20" s="139"/>
      <c r="V20" s="140"/>
      <c r="W20" s="129"/>
      <c r="X20" s="173"/>
      <c r="Y20" s="130"/>
      <c r="Z20" s="138"/>
      <c r="AA20" s="140"/>
      <c r="AB20" s="184"/>
      <c r="AC20" s="185"/>
      <c r="AD20" s="138"/>
      <c r="AE20" s="139"/>
      <c r="AF20" s="139"/>
      <c r="AG20" s="139"/>
      <c r="AH20" s="140"/>
      <c r="AI20" s="129"/>
      <c r="AJ20" s="130"/>
      <c r="AK20" s="84"/>
      <c r="AL20" s="52"/>
    </row>
    <row r="21" spans="1:38" ht="15" customHeight="1" x14ac:dyDescent="0.15">
      <c r="A21" s="108"/>
      <c r="B21" s="109"/>
      <c r="C21" s="110"/>
      <c r="D21" s="127"/>
      <c r="E21" s="172"/>
      <c r="F21" s="128"/>
      <c r="G21" s="174" t="s">
        <v>147</v>
      </c>
      <c r="H21" s="176"/>
      <c r="I21" s="177"/>
      <c r="J21" s="178"/>
      <c r="K21" s="127"/>
      <c r="L21" s="172"/>
      <c r="M21" s="128"/>
      <c r="N21" s="131"/>
      <c r="O21" s="48"/>
      <c r="P21" s="145"/>
      <c r="Q21" s="182"/>
      <c r="R21" s="183"/>
      <c r="S21" s="105"/>
      <c r="T21" s="135" t="str">
        <f>IF(OR(K21="",Q21=""),"",(K21*Q21*(S21/12)))</f>
        <v/>
      </c>
      <c r="U21" s="136"/>
      <c r="V21" s="137"/>
      <c r="W21" s="127"/>
      <c r="X21" s="172"/>
      <c r="Y21" s="128"/>
      <c r="Z21" s="135" t="str">
        <f t="shared" ref="Z21" si="0">IF(AND(T21="",W21=""),"",SUM(T21:Y22))</f>
        <v/>
      </c>
      <c r="AA21" s="137"/>
      <c r="AB21" s="182"/>
      <c r="AC21" s="183"/>
      <c r="AD21" s="135" t="str">
        <f t="shared" ref="AD21" si="1">IF(OR(Z21="",AB21=""),"",(Z21*AB21*0.01))</f>
        <v/>
      </c>
      <c r="AE21" s="136"/>
      <c r="AF21" s="136"/>
      <c r="AG21" s="136"/>
      <c r="AH21" s="137"/>
      <c r="AI21" s="127"/>
      <c r="AJ21" s="128"/>
      <c r="AK21" s="131"/>
      <c r="AL21" s="48"/>
    </row>
    <row r="22" spans="1:38" ht="15" customHeight="1" x14ac:dyDescent="0.15">
      <c r="A22" s="45"/>
      <c r="B22" s="46"/>
      <c r="C22" s="106"/>
      <c r="D22" s="129"/>
      <c r="E22" s="173"/>
      <c r="F22" s="130"/>
      <c r="G22" s="175"/>
      <c r="H22" s="179"/>
      <c r="I22" s="180"/>
      <c r="J22" s="181"/>
      <c r="K22" s="129"/>
      <c r="L22" s="173"/>
      <c r="M22" s="130"/>
      <c r="N22" s="84"/>
      <c r="O22" s="52"/>
      <c r="P22" s="171"/>
      <c r="Q22" s="184"/>
      <c r="R22" s="185"/>
      <c r="S22" s="196"/>
      <c r="T22" s="138"/>
      <c r="U22" s="139"/>
      <c r="V22" s="140"/>
      <c r="W22" s="129"/>
      <c r="X22" s="173"/>
      <c r="Y22" s="130"/>
      <c r="Z22" s="138"/>
      <c r="AA22" s="140"/>
      <c r="AB22" s="184"/>
      <c r="AC22" s="185"/>
      <c r="AD22" s="138"/>
      <c r="AE22" s="139"/>
      <c r="AF22" s="139"/>
      <c r="AG22" s="139"/>
      <c r="AH22" s="140"/>
      <c r="AI22" s="129"/>
      <c r="AJ22" s="130"/>
      <c r="AK22" s="84"/>
      <c r="AL22" s="52"/>
    </row>
    <row r="23" spans="1:38" ht="15" customHeight="1" x14ac:dyDescent="0.15">
      <c r="A23" s="108"/>
      <c r="B23" s="109"/>
      <c r="C23" s="110"/>
      <c r="D23" s="127"/>
      <c r="E23" s="172"/>
      <c r="F23" s="128"/>
      <c r="G23" s="174" t="s">
        <v>147</v>
      </c>
      <c r="H23" s="176"/>
      <c r="I23" s="177"/>
      <c r="J23" s="178"/>
      <c r="K23" s="127"/>
      <c r="L23" s="172"/>
      <c r="M23" s="128"/>
      <c r="N23" s="131"/>
      <c r="O23" s="48"/>
      <c r="P23" s="145"/>
      <c r="Q23" s="182"/>
      <c r="R23" s="183"/>
      <c r="S23" s="105"/>
      <c r="T23" s="135" t="str">
        <f>IF(OR(K23="",Q23=""),"",(K23*Q23*(S23/12)))</f>
        <v/>
      </c>
      <c r="U23" s="136"/>
      <c r="V23" s="137"/>
      <c r="W23" s="127"/>
      <c r="X23" s="172"/>
      <c r="Y23" s="128"/>
      <c r="Z23" s="135" t="str">
        <f t="shared" ref="Z23" si="2">IF(AND(T23="",W23=""),"",SUM(T23:Y24))</f>
        <v/>
      </c>
      <c r="AA23" s="137"/>
      <c r="AB23" s="182"/>
      <c r="AC23" s="183"/>
      <c r="AD23" s="135" t="str">
        <f t="shared" ref="AD23" si="3">IF(OR(Z23="",AB23=""),"",(Z23*AB23*0.01))</f>
        <v/>
      </c>
      <c r="AE23" s="136"/>
      <c r="AF23" s="136"/>
      <c r="AG23" s="136"/>
      <c r="AH23" s="137"/>
      <c r="AI23" s="127"/>
      <c r="AJ23" s="128"/>
      <c r="AK23" s="131"/>
      <c r="AL23" s="48"/>
    </row>
    <row r="24" spans="1:38" ht="15" customHeight="1" x14ac:dyDescent="0.15">
      <c r="A24" s="45"/>
      <c r="B24" s="46"/>
      <c r="C24" s="106"/>
      <c r="D24" s="129"/>
      <c r="E24" s="173"/>
      <c r="F24" s="130"/>
      <c r="G24" s="175"/>
      <c r="H24" s="179"/>
      <c r="I24" s="180"/>
      <c r="J24" s="181"/>
      <c r="K24" s="129"/>
      <c r="L24" s="173"/>
      <c r="M24" s="130"/>
      <c r="N24" s="84"/>
      <c r="O24" s="52"/>
      <c r="P24" s="171"/>
      <c r="Q24" s="184"/>
      <c r="R24" s="185"/>
      <c r="S24" s="196"/>
      <c r="T24" s="138"/>
      <c r="U24" s="139"/>
      <c r="V24" s="140"/>
      <c r="W24" s="129"/>
      <c r="X24" s="173"/>
      <c r="Y24" s="130"/>
      <c r="Z24" s="138"/>
      <c r="AA24" s="140"/>
      <c r="AB24" s="184"/>
      <c r="AC24" s="185"/>
      <c r="AD24" s="138"/>
      <c r="AE24" s="139"/>
      <c r="AF24" s="139"/>
      <c r="AG24" s="139"/>
      <c r="AH24" s="140"/>
      <c r="AI24" s="129"/>
      <c r="AJ24" s="130"/>
      <c r="AK24" s="84"/>
      <c r="AL24" s="52"/>
    </row>
    <row r="25" spans="1:38" ht="15" customHeight="1" x14ac:dyDescent="0.15">
      <c r="A25" s="108"/>
      <c r="B25" s="109"/>
      <c r="C25" s="110"/>
      <c r="D25" s="127"/>
      <c r="E25" s="172"/>
      <c r="F25" s="128"/>
      <c r="G25" s="174" t="s">
        <v>147</v>
      </c>
      <c r="H25" s="176"/>
      <c r="I25" s="177"/>
      <c r="J25" s="178"/>
      <c r="K25" s="127"/>
      <c r="L25" s="172"/>
      <c r="M25" s="128"/>
      <c r="N25" s="131"/>
      <c r="O25" s="48"/>
      <c r="P25" s="145"/>
      <c r="Q25" s="182"/>
      <c r="R25" s="183"/>
      <c r="S25" s="105"/>
      <c r="T25" s="135" t="str">
        <f>IF(OR(K25="",Q25=""),"",(K25*Q25*(S25/12)))</f>
        <v/>
      </c>
      <c r="U25" s="136"/>
      <c r="V25" s="137"/>
      <c r="W25" s="127"/>
      <c r="X25" s="172"/>
      <c r="Y25" s="128"/>
      <c r="Z25" s="135" t="str">
        <f t="shared" ref="Z25" si="4">IF(AND(T25="",W25=""),"",SUM(T25:Y26))</f>
        <v/>
      </c>
      <c r="AA25" s="137"/>
      <c r="AB25" s="182"/>
      <c r="AC25" s="183"/>
      <c r="AD25" s="135" t="str">
        <f t="shared" ref="AD25" si="5">IF(OR(Z25="",AB25=""),"",(Z25*AB25*0.01))</f>
        <v/>
      </c>
      <c r="AE25" s="136"/>
      <c r="AF25" s="136"/>
      <c r="AG25" s="136"/>
      <c r="AH25" s="137"/>
      <c r="AI25" s="127"/>
      <c r="AJ25" s="128"/>
      <c r="AK25" s="131"/>
      <c r="AL25" s="48"/>
    </row>
    <row r="26" spans="1:38" ht="15" customHeight="1" x14ac:dyDescent="0.15">
      <c r="A26" s="45"/>
      <c r="B26" s="46"/>
      <c r="C26" s="106"/>
      <c r="D26" s="129"/>
      <c r="E26" s="173"/>
      <c r="F26" s="130"/>
      <c r="G26" s="175"/>
      <c r="H26" s="179"/>
      <c r="I26" s="180"/>
      <c r="J26" s="181"/>
      <c r="K26" s="129"/>
      <c r="L26" s="173"/>
      <c r="M26" s="130"/>
      <c r="N26" s="84"/>
      <c r="O26" s="52"/>
      <c r="P26" s="171"/>
      <c r="Q26" s="184"/>
      <c r="R26" s="185"/>
      <c r="S26" s="196"/>
      <c r="T26" s="138"/>
      <c r="U26" s="139"/>
      <c r="V26" s="140"/>
      <c r="W26" s="129"/>
      <c r="X26" s="173"/>
      <c r="Y26" s="130"/>
      <c r="Z26" s="138"/>
      <c r="AA26" s="140"/>
      <c r="AB26" s="184"/>
      <c r="AC26" s="185"/>
      <c r="AD26" s="138"/>
      <c r="AE26" s="139"/>
      <c r="AF26" s="139"/>
      <c r="AG26" s="139"/>
      <c r="AH26" s="140"/>
      <c r="AI26" s="129"/>
      <c r="AJ26" s="130"/>
      <c r="AK26" s="84"/>
      <c r="AL26" s="52"/>
    </row>
    <row r="27" spans="1:38" ht="15" customHeight="1" x14ac:dyDescent="0.15">
      <c r="A27" s="108"/>
      <c r="B27" s="109"/>
      <c r="C27" s="110"/>
      <c r="D27" s="127"/>
      <c r="E27" s="172"/>
      <c r="F27" s="128"/>
      <c r="G27" s="174" t="s">
        <v>147</v>
      </c>
      <c r="H27" s="176"/>
      <c r="I27" s="177"/>
      <c r="J27" s="178"/>
      <c r="K27" s="127"/>
      <c r="L27" s="172"/>
      <c r="M27" s="128"/>
      <c r="N27" s="131"/>
      <c r="O27" s="48"/>
      <c r="P27" s="145"/>
      <c r="Q27" s="182"/>
      <c r="R27" s="183"/>
      <c r="S27" s="105"/>
      <c r="T27" s="135" t="str">
        <f>IF(OR(K27="",Q27=""),"",(K27*Q27*(S27/12)))</f>
        <v/>
      </c>
      <c r="U27" s="136"/>
      <c r="V27" s="137"/>
      <c r="W27" s="127"/>
      <c r="X27" s="172"/>
      <c r="Y27" s="128"/>
      <c r="Z27" s="135" t="str">
        <f t="shared" ref="Z27" si="6">IF(AND(T27="",W27=""),"",SUM(T27:Y28))</f>
        <v/>
      </c>
      <c r="AA27" s="137"/>
      <c r="AB27" s="182"/>
      <c r="AC27" s="183"/>
      <c r="AD27" s="135" t="str">
        <f t="shared" ref="AD27" si="7">IF(OR(Z27="",AB27=""),"",(Z27*AB27*0.01))</f>
        <v/>
      </c>
      <c r="AE27" s="136"/>
      <c r="AF27" s="136"/>
      <c r="AG27" s="136"/>
      <c r="AH27" s="137"/>
      <c r="AI27" s="127"/>
      <c r="AJ27" s="128"/>
      <c r="AK27" s="131"/>
      <c r="AL27" s="48"/>
    </row>
    <row r="28" spans="1:38" ht="15" customHeight="1" x14ac:dyDescent="0.15">
      <c r="A28" s="45"/>
      <c r="B28" s="46"/>
      <c r="C28" s="106"/>
      <c r="D28" s="129"/>
      <c r="E28" s="173"/>
      <c r="F28" s="130"/>
      <c r="G28" s="175"/>
      <c r="H28" s="179"/>
      <c r="I28" s="180"/>
      <c r="J28" s="181"/>
      <c r="K28" s="129"/>
      <c r="L28" s="173"/>
      <c r="M28" s="130"/>
      <c r="N28" s="84"/>
      <c r="O28" s="52"/>
      <c r="P28" s="171"/>
      <c r="Q28" s="184"/>
      <c r="R28" s="185"/>
      <c r="S28" s="196"/>
      <c r="T28" s="138"/>
      <c r="U28" s="139"/>
      <c r="V28" s="140"/>
      <c r="W28" s="129"/>
      <c r="X28" s="173"/>
      <c r="Y28" s="130"/>
      <c r="Z28" s="138"/>
      <c r="AA28" s="140"/>
      <c r="AB28" s="184"/>
      <c r="AC28" s="185"/>
      <c r="AD28" s="138"/>
      <c r="AE28" s="139"/>
      <c r="AF28" s="139"/>
      <c r="AG28" s="139"/>
      <c r="AH28" s="140"/>
      <c r="AI28" s="129"/>
      <c r="AJ28" s="130"/>
      <c r="AK28" s="84"/>
      <c r="AL28" s="52"/>
    </row>
    <row r="29" spans="1:38" ht="15" customHeight="1" x14ac:dyDescent="0.15">
      <c r="A29" s="108"/>
      <c r="B29" s="109"/>
      <c r="C29" s="110"/>
      <c r="D29" s="127"/>
      <c r="E29" s="172"/>
      <c r="F29" s="128"/>
      <c r="G29" s="174" t="s">
        <v>147</v>
      </c>
      <c r="H29" s="176"/>
      <c r="I29" s="177"/>
      <c r="J29" s="178"/>
      <c r="K29" s="127"/>
      <c r="L29" s="172"/>
      <c r="M29" s="128"/>
      <c r="N29" s="131"/>
      <c r="O29" s="48"/>
      <c r="P29" s="145"/>
      <c r="Q29" s="182"/>
      <c r="R29" s="183"/>
      <c r="S29" s="105"/>
      <c r="T29" s="135" t="str">
        <f>IF(OR(K29="",Q29=""),"",(K29*Q29*(S29/12)))</f>
        <v/>
      </c>
      <c r="U29" s="136"/>
      <c r="V29" s="137"/>
      <c r="W29" s="127"/>
      <c r="X29" s="172"/>
      <c r="Y29" s="128"/>
      <c r="Z29" s="135" t="str">
        <f t="shared" ref="Z29" si="8">IF(AND(T29="",W29=""),"",SUM(T29:Y30))</f>
        <v/>
      </c>
      <c r="AA29" s="137"/>
      <c r="AB29" s="182"/>
      <c r="AC29" s="183"/>
      <c r="AD29" s="135" t="str">
        <f t="shared" ref="AD29" si="9">IF(OR(Z29="",AB29=""),"",(Z29*AB29*0.01))</f>
        <v/>
      </c>
      <c r="AE29" s="136"/>
      <c r="AF29" s="136"/>
      <c r="AG29" s="136"/>
      <c r="AH29" s="137"/>
      <c r="AI29" s="127"/>
      <c r="AJ29" s="128"/>
      <c r="AK29" s="131"/>
      <c r="AL29" s="48"/>
    </row>
    <row r="30" spans="1:38" ht="15" customHeight="1" x14ac:dyDescent="0.15">
      <c r="A30" s="45"/>
      <c r="B30" s="46"/>
      <c r="C30" s="106"/>
      <c r="D30" s="129"/>
      <c r="E30" s="173"/>
      <c r="F30" s="130"/>
      <c r="G30" s="175"/>
      <c r="H30" s="179"/>
      <c r="I30" s="180"/>
      <c r="J30" s="181"/>
      <c r="K30" s="129"/>
      <c r="L30" s="173"/>
      <c r="M30" s="130"/>
      <c r="N30" s="84"/>
      <c r="O30" s="52"/>
      <c r="P30" s="171"/>
      <c r="Q30" s="184"/>
      <c r="R30" s="185"/>
      <c r="S30" s="196"/>
      <c r="T30" s="138"/>
      <c r="U30" s="139"/>
      <c r="V30" s="140"/>
      <c r="W30" s="129"/>
      <c r="X30" s="173"/>
      <c r="Y30" s="130"/>
      <c r="Z30" s="138"/>
      <c r="AA30" s="140"/>
      <c r="AB30" s="184"/>
      <c r="AC30" s="185"/>
      <c r="AD30" s="138"/>
      <c r="AE30" s="139"/>
      <c r="AF30" s="139"/>
      <c r="AG30" s="139"/>
      <c r="AH30" s="140"/>
      <c r="AI30" s="129"/>
      <c r="AJ30" s="130"/>
      <c r="AK30" s="84"/>
      <c r="AL30" s="52"/>
    </row>
    <row r="31" spans="1:38" ht="30" customHeight="1" x14ac:dyDescent="0.15">
      <c r="A31" s="53" t="s">
        <v>139</v>
      </c>
      <c r="B31" s="53"/>
      <c r="C31" s="53"/>
      <c r="D31" s="91"/>
      <c r="E31" s="92"/>
      <c r="F31" s="93"/>
      <c r="G31" s="29"/>
      <c r="H31" s="91"/>
      <c r="I31" s="92"/>
      <c r="J31" s="93"/>
      <c r="K31" s="91"/>
      <c r="L31" s="92"/>
      <c r="M31" s="93"/>
      <c r="N31" s="91"/>
      <c r="O31" s="93"/>
      <c r="P31" s="29"/>
      <c r="Q31" s="91"/>
      <c r="R31" s="93"/>
      <c r="S31" s="29"/>
      <c r="T31" s="157" t="str">
        <f>IF(AND(T19="",T21="",T23="",T25="",T27="",T29=""),"",SUM(T19:V30))</f>
        <v/>
      </c>
      <c r="U31" s="158"/>
      <c r="V31" s="159"/>
      <c r="W31" s="157" t="str">
        <f>IF(AND(W19="",W21="",W23="",W25="",W27="",W29=""),"",SUM(W19:Y30))</f>
        <v/>
      </c>
      <c r="X31" s="158"/>
      <c r="Y31" s="159"/>
      <c r="Z31" s="157" t="str">
        <f>IF(AND(Z19="",Z21="",Z23="",Z25="",Z27="",Z29=""),"",SUM(Z19:AA30))</f>
        <v/>
      </c>
      <c r="AA31" s="159"/>
      <c r="AB31" s="197"/>
      <c r="AC31" s="198"/>
      <c r="AD31" s="157" t="str">
        <f>IF(AND(AD19="",AD21="",AD23="",AD25="",AD27="",AD29=""),"",SUM(AD19:AH30))</f>
        <v/>
      </c>
      <c r="AE31" s="158"/>
      <c r="AF31" s="158"/>
      <c r="AG31" s="158"/>
      <c r="AH31" s="159"/>
      <c r="AI31" s="157" t="str">
        <f>IF(AND(AI19="",AI21="",AI23="",AI25="",AI27="",AI29=""),"",SUM(AI19:AJ30))</f>
        <v/>
      </c>
      <c r="AJ31" s="159"/>
      <c r="AK31" s="54"/>
      <c r="AL31" s="73"/>
    </row>
    <row r="32" spans="1:38" ht="20.100000000000001" customHeight="1" x14ac:dyDescent="0.15">
      <c r="A32" s="1" t="s">
        <v>171</v>
      </c>
    </row>
    <row r="33" spans="1:38" ht="5.0999999999999996" customHeight="1" x14ac:dyDescent="0.15"/>
    <row r="34" spans="1:38" s="27" customFormat="1" ht="30" customHeight="1" x14ac:dyDescent="0.15">
      <c r="A34" s="27" t="s">
        <v>140</v>
      </c>
      <c r="AH34" s="27" t="s">
        <v>154</v>
      </c>
    </row>
    <row r="35" spans="1:38" ht="15" customHeight="1" x14ac:dyDescent="0.15">
      <c r="A35" s="121" t="s">
        <v>177</v>
      </c>
      <c r="B35" s="53"/>
      <c r="C35" s="121" t="s">
        <v>182</v>
      </c>
      <c r="D35" s="53"/>
      <c r="E35" s="53"/>
      <c r="F35" s="105" t="s">
        <v>141</v>
      </c>
      <c r="G35" s="105"/>
      <c r="H35" s="105"/>
      <c r="I35" s="53" t="s">
        <v>183</v>
      </c>
      <c r="J35" s="53"/>
      <c r="K35" s="53"/>
      <c r="L35" s="53"/>
      <c r="M35" s="53"/>
      <c r="N35" s="53"/>
      <c r="O35" s="53"/>
      <c r="P35" s="53"/>
      <c r="Q35" s="53"/>
      <c r="R35" s="53"/>
      <c r="S35" s="53"/>
      <c r="T35" s="53"/>
      <c r="U35" s="53"/>
      <c r="V35" s="53"/>
      <c r="W35" s="105" t="s">
        <v>152</v>
      </c>
      <c r="X35" s="105"/>
      <c r="Y35" s="105"/>
      <c r="Z35" s="105" t="s">
        <v>153</v>
      </c>
      <c r="AA35" s="105"/>
      <c r="AB35" s="121" t="s">
        <v>186</v>
      </c>
      <c r="AC35" s="53"/>
      <c r="AD35" s="53"/>
      <c r="AE35" s="53"/>
      <c r="AF35" s="53"/>
      <c r="AH35" s="199"/>
      <c r="AI35" s="200"/>
      <c r="AJ35" s="200"/>
      <c r="AK35" s="200"/>
      <c r="AL35" s="201"/>
    </row>
    <row r="36" spans="1:38" ht="15" customHeight="1" x14ac:dyDescent="0.15">
      <c r="A36" s="53"/>
      <c r="B36" s="53"/>
      <c r="C36" s="53"/>
      <c r="D36" s="53"/>
      <c r="E36" s="53"/>
      <c r="F36" s="89" t="s">
        <v>178</v>
      </c>
      <c r="G36" s="171"/>
      <c r="H36" s="171"/>
      <c r="I36" s="121" t="s">
        <v>184</v>
      </c>
      <c r="J36" s="53"/>
      <c r="K36" s="53"/>
      <c r="L36" s="121" t="s">
        <v>148</v>
      </c>
      <c r="M36" s="53"/>
      <c r="N36" s="105" t="s">
        <v>149</v>
      </c>
      <c r="O36" s="105"/>
      <c r="P36" s="105"/>
      <c r="Q36" s="121" t="s">
        <v>185</v>
      </c>
      <c r="R36" s="53"/>
      <c r="S36" s="53"/>
      <c r="T36" s="121" t="s">
        <v>151</v>
      </c>
      <c r="U36" s="53"/>
      <c r="V36" s="53"/>
      <c r="W36" s="89" t="s">
        <v>164</v>
      </c>
      <c r="X36" s="171"/>
      <c r="Y36" s="171"/>
      <c r="Z36" s="89" t="s">
        <v>179</v>
      </c>
      <c r="AA36" s="171"/>
      <c r="AB36" s="53"/>
      <c r="AC36" s="53"/>
      <c r="AD36" s="53"/>
      <c r="AE36" s="53"/>
      <c r="AF36" s="53"/>
      <c r="AH36" s="202"/>
      <c r="AI36" s="203"/>
      <c r="AJ36" s="203"/>
      <c r="AK36" s="203"/>
      <c r="AL36" s="204"/>
    </row>
    <row r="37" spans="1:38" ht="15" customHeight="1" x14ac:dyDescent="0.15">
      <c r="A37" s="53"/>
      <c r="B37" s="53"/>
      <c r="C37" s="53"/>
      <c r="D37" s="53"/>
      <c r="E37" s="53"/>
      <c r="F37" s="53"/>
      <c r="G37" s="53"/>
      <c r="H37" s="53"/>
      <c r="I37" s="53"/>
      <c r="J37" s="53"/>
      <c r="K37" s="53"/>
      <c r="L37" s="53"/>
      <c r="M37" s="53"/>
      <c r="N37" s="89" t="s">
        <v>156</v>
      </c>
      <c r="O37" s="89"/>
      <c r="P37" s="89"/>
      <c r="Q37" s="53"/>
      <c r="R37" s="53"/>
      <c r="S37" s="53"/>
      <c r="T37" s="53"/>
      <c r="U37" s="53"/>
      <c r="V37" s="53"/>
      <c r="W37" s="53"/>
      <c r="X37" s="53"/>
      <c r="Y37" s="53"/>
      <c r="Z37" s="53"/>
      <c r="AA37" s="53"/>
      <c r="AB37" s="53"/>
      <c r="AC37" s="53"/>
      <c r="AD37" s="53"/>
      <c r="AE37" s="53"/>
      <c r="AF37" s="53"/>
      <c r="AH37" s="202"/>
      <c r="AI37" s="203"/>
      <c r="AJ37" s="203"/>
      <c r="AK37" s="203"/>
      <c r="AL37" s="204"/>
    </row>
    <row r="38" spans="1:38" ht="15" customHeight="1" x14ac:dyDescent="0.15">
      <c r="A38" s="53"/>
      <c r="B38" s="53"/>
      <c r="C38" s="53"/>
      <c r="D38" s="53"/>
      <c r="E38" s="53"/>
      <c r="F38" s="53"/>
      <c r="G38" s="53"/>
      <c r="H38" s="53"/>
      <c r="I38" s="53"/>
      <c r="J38" s="53"/>
      <c r="K38" s="53"/>
      <c r="L38" s="53"/>
      <c r="M38" s="53"/>
      <c r="N38" s="121"/>
      <c r="O38" s="121"/>
      <c r="P38" s="121"/>
      <c r="Q38" s="53"/>
      <c r="R38" s="53"/>
      <c r="S38" s="53"/>
      <c r="T38" s="53"/>
      <c r="U38" s="53"/>
      <c r="V38" s="53"/>
      <c r="W38" s="53"/>
      <c r="X38" s="53"/>
      <c r="Y38" s="53"/>
      <c r="Z38" s="53"/>
      <c r="AA38" s="53"/>
      <c r="AB38" s="53"/>
      <c r="AC38" s="53"/>
      <c r="AD38" s="53"/>
      <c r="AE38" s="53"/>
      <c r="AF38" s="53"/>
      <c r="AH38" s="202"/>
      <c r="AI38" s="203"/>
      <c r="AJ38" s="203"/>
      <c r="AK38" s="203"/>
      <c r="AL38" s="204"/>
    </row>
    <row r="39" spans="1:38" ht="30" customHeight="1" x14ac:dyDescent="0.15">
      <c r="A39" s="87"/>
      <c r="B39" s="98"/>
      <c r="C39" s="54"/>
      <c r="D39" s="94"/>
      <c r="E39" s="73"/>
      <c r="F39" s="61"/>
      <c r="G39" s="62"/>
      <c r="H39" s="63"/>
      <c r="I39" s="61"/>
      <c r="J39" s="62"/>
      <c r="K39" s="63"/>
      <c r="L39" s="61"/>
      <c r="M39" s="63"/>
      <c r="N39" s="157" t="str">
        <f>IF(AND(I39="",L39=""),"",SUM(I39:M39))</f>
        <v/>
      </c>
      <c r="O39" s="158"/>
      <c r="P39" s="159"/>
      <c r="Q39" s="61"/>
      <c r="R39" s="62"/>
      <c r="S39" s="63"/>
      <c r="T39" s="157" t="str">
        <f>IF(AND(N39="",Q39=""),"",SUM(N39,-Q39))</f>
        <v/>
      </c>
      <c r="U39" s="158"/>
      <c r="V39" s="159"/>
      <c r="W39" s="61"/>
      <c r="X39" s="62"/>
      <c r="Y39" s="63"/>
      <c r="Z39" s="157" t="str">
        <f>IF(AND(F39="",T39="",W39=""),"",SUM(F39,T39,-W39))</f>
        <v/>
      </c>
      <c r="AA39" s="159"/>
      <c r="AB39" s="199"/>
      <c r="AC39" s="200"/>
      <c r="AD39" s="200"/>
      <c r="AE39" s="200"/>
      <c r="AF39" s="201"/>
      <c r="AH39" s="202"/>
      <c r="AI39" s="203"/>
      <c r="AJ39" s="203"/>
      <c r="AK39" s="203"/>
      <c r="AL39" s="204"/>
    </row>
    <row r="40" spans="1:38" ht="30" customHeight="1" x14ac:dyDescent="0.15">
      <c r="A40" s="87"/>
      <c r="B40" s="98"/>
      <c r="C40" s="54"/>
      <c r="D40" s="94"/>
      <c r="E40" s="73"/>
      <c r="F40" s="61"/>
      <c r="G40" s="62"/>
      <c r="H40" s="63"/>
      <c r="I40" s="61"/>
      <c r="J40" s="62"/>
      <c r="K40" s="63"/>
      <c r="L40" s="61"/>
      <c r="M40" s="63"/>
      <c r="N40" s="157" t="str">
        <f>IF(AND(I40="",L40=""),"",SUM(I40:M40))</f>
        <v/>
      </c>
      <c r="O40" s="158"/>
      <c r="P40" s="159"/>
      <c r="Q40" s="61"/>
      <c r="R40" s="62"/>
      <c r="S40" s="63"/>
      <c r="T40" s="157" t="str">
        <f>IF(AND(N40="",Q40=""),"",SUM(N40,-Q40))</f>
        <v/>
      </c>
      <c r="U40" s="158"/>
      <c r="V40" s="159"/>
      <c r="W40" s="61"/>
      <c r="X40" s="62"/>
      <c r="Y40" s="63"/>
      <c r="Z40" s="157" t="str">
        <f>IF(AND(F40="",T40="",W40=""),"",SUM(F40,T40,-W40))</f>
        <v/>
      </c>
      <c r="AA40" s="159"/>
      <c r="AB40" s="202"/>
      <c r="AC40" s="203"/>
      <c r="AD40" s="203"/>
      <c r="AE40" s="203"/>
      <c r="AF40" s="204"/>
      <c r="AH40" s="202"/>
      <c r="AI40" s="203"/>
      <c r="AJ40" s="203"/>
      <c r="AK40" s="203"/>
      <c r="AL40" s="204"/>
    </row>
    <row r="41" spans="1:38" ht="30" customHeight="1" x14ac:dyDescent="0.15">
      <c r="A41" s="54" t="s">
        <v>155</v>
      </c>
      <c r="B41" s="73"/>
      <c r="C41" s="91"/>
      <c r="D41" s="92"/>
      <c r="E41" s="93"/>
      <c r="F41" s="157" t="str">
        <f>IF(AND(F39="",F40=""),"",SUM(F39:H40))</f>
        <v/>
      </c>
      <c r="G41" s="158"/>
      <c r="H41" s="159"/>
      <c r="I41" s="157" t="str">
        <f>IF(AND(I39="",I40=""),"",SUM(I39:K40))</f>
        <v/>
      </c>
      <c r="J41" s="158"/>
      <c r="K41" s="159"/>
      <c r="L41" s="157" t="str">
        <f>IF(AND(L39="",L40=""),"",SUM(L39:M40))</f>
        <v/>
      </c>
      <c r="M41" s="159"/>
      <c r="N41" s="157" t="str">
        <f>IF(AND(N39="",N40=""),"",SUM(N39:P40))</f>
        <v/>
      </c>
      <c r="O41" s="158"/>
      <c r="P41" s="159"/>
      <c r="Q41" s="157" t="str">
        <f>IF(AND(Q39="",Q40=""),"",SUM(Q39:S40))</f>
        <v/>
      </c>
      <c r="R41" s="158"/>
      <c r="S41" s="159"/>
      <c r="T41" s="157" t="str">
        <f>IF(AND(T39="",T40=""),"",SUM(T39:V40))</f>
        <v/>
      </c>
      <c r="U41" s="158"/>
      <c r="V41" s="159"/>
      <c r="W41" s="157" t="str">
        <f>IF(AND(W39="",W40=""),"",SUM(W39:Y40))</f>
        <v/>
      </c>
      <c r="X41" s="158"/>
      <c r="Y41" s="159"/>
      <c r="Z41" s="157" t="str">
        <f>IF(AND(Z39="",Z40=""),"",SUM(Z39:AA40))</f>
        <v/>
      </c>
      <c r="AA41" s="159"/>
      <c r="AB41" s="205"/>
      <c r="AC41" s="206"/>
      <c r="AD41" s="206"/>
      <c r="AE41" s="206"/>
      <c r="AF41" s="207"/>
      <c r="AH41" s="205"/>
      <c r="AI41" s="206"/>
      <c r="AJ41" s="206"/>
      <c r="AK41" s="206"/>
      <c r="AL41" s="207"/>
    </row>
  </sheetData>
  <mergeCells count="333">
    <mergeCell ref="Z39:AA39"/>
    <mergeCell ref="Z40:AA40"/>
    <mergeCell ref="Z41:AA41"/>
    <mergeCell ref="N41:P41"/>
    <mergeCell ref="Q39:S39"/>
    <mergeCell ref="Q40:S40"/>
    <mergeCell ref="Q41:S41"/>
    <mergeCell ref="T39:V39"/>
    <mergeCell ref="T40:V40"/>
    <mergeCell ref="T41:V41"/>
    <mergeCell ref="W39:Y39"/>
    <mergeCell ref="W40:Y40"/>
    <mergeCell ref="W41:Y41"/>
    <mergeCell ref="A39:B39"/>
    <mergeCell ref="A40:B40"/>
    <mergeCell ref="A41:B41"/>
    <mergeCell ref="C39:E39"/>
    <mergeCell ref="C40:E40"/>
    <mergeCell ref="C41:E41"/>
    <mergeCell ref="F39:H39"/>
    <mergeCell ref="F40:H40"/>
    <mergeCell ref="F41:H41"/>
    <mergeCell ref="AK27:AL28"/>
    <mergeCell ref="AK29:AL30"/>
    <mergeCell ref="AK31:AL31"/>
    <mergeCell ref="L36:M38"/>
    <mergeCell ref="N36:P36"/>
    <mergeCell ref="N37:P38"/>
    <mergeCell ref="Q36:S38"/>
    <mergeCell ref="T36:V38"/>
    <mergeCell ref="I35:V35"/>
    <mergeCell ref="W35:Y35"/>
    <mergeCell ref="W36:Y38"/>
    <mergeCell ref="Z35:AA35"/>
    <mergeCell ref="Z36:AA38"/>
    <mergeCell ref="AB35:AF38"/>
    <mergeCell ref="AH35:AL41"/>
    <mergeCell ref="AB39:AF41"/>
    <mergeCell ref="I39:K39"/>
    <mergeCell ref="I40:K40"/>
    <mergeCell ref="I41:K41"/>
    <mergeCell ref="L39:M39"/>
    <mergeCell ref="L40:M40"/>
    <mergeCell ref="L41:M41"/>
    <mergeCell ref="N39:P39"/>
    <mergeCell ref="N40:P40"/>
    <mergeCell ref="AD27:AH28"/>
    <mergeCell ref="AD29:AH30"/>
    <mergeCell ref="AD31:AH31"/>
    <mergeCell ref="AI19:AJ20"/>
    <mergeCell ref="AI21:AJ22"/>
    <mergeCell ref="AI23:AJ24"/>
    <mergeCell ref="AI25:AJ26"/>
    <mergeCell ref="AI27:AJ28"/>
    <mergeCell ref="AI29:AJ30"/>
    <mergeCell ref="AI31:AJ31"/>
    <mergeCell ref="AD19:AH20"/>
    <mergeCell ref="AD21:AH22"/>
    <mergeCell ref="AD23:AH24"/>
    <mergeCell ref="AD25:AH26"/>
    <mergeCell ref="Z27:AA28"/>
    <mergeCell ref="Z29:AA30"/>
    <mergeCell ref="Z31:AA31"/>
    <mergeCell ref="AB19:AC20"/>
    <mergeCell ref="AB21:AC22"/>
    <mergeCell ref="AB23:AC24"/>
    <mergeCell ref="AB25:AC26"/>
    <mergeCell ref="AB27:AC28"/>
    <mergeCell ref="AB29:AC30"/>
    <mergeCell ref="AB31:AC31"/>
    <mergeCell ref="Z21:AA22"/>
    <mergeCell ref="Z23:AA24"/>
    <mergeCell ref="Z25:AA26"/>
    <mergeCell ref="T27:V28"/>
    <mergeCell ref="T29:V30"/>
    <mergeCell ref="T31:V31"/>
    <mergeCell ref="W19:Y20"/>
    <mergeCell ref="W21:Y22"/>
    <mergeCell ref="W23:Y24"/>
    <mergeCell ref="W25:Y26"/>
    <mergeCell ref="W27:Y28"/>
    <mergeCell ref="W29:Y30"/>
    <mergeCell ref="W31:Y31"/>
    <mergeCell ref="T25:V26"/>
    <mergeCell ref="Q27:R28"/>
    <mergeCell ref="Q29:R30"/>
    <mergeCell ref="S19:S20"/>
    <mergeCell ref="S21:S22"/>
    <mergeCell ref="Q31:R31"/>
    <mergeCell ref="S23:S24"/>
    <mergeCell ref="S25:S26"/>
    <mergeCell ref="S27:S28"/>
    <mergeCell ref="S29:S30"/>
    <mergeCell ref="N27:O28"/>
    <mergeCell ref="N29:O30"/>
    <mergeCell ref="N31:O31"/>
    <mergeCell ref="P19:P20"/>
    <mergeCell ref="P21:P22"/>
    <mergeCell ref="P23:P24"/>
    <mergeCell ref="P25:P26"/>
    <mergeCell ref="P27:P28"/>
    <mergeCell ref="P29:P30"/>
    <mergeCell ref="J2:T2"/>
    <mergeCell ref="A5:A14"/>
    <mergeCell ref="A1:M1"/>
    <mergeCell ref="C5:D5"/>
    <mergeCell ref="C6:D6"/>
    <mergeCell ref="C7:D7"/>
    <mergeCell ref="C8:D8"/>
    <mergeCell ref="A2:B4"/>
    <mergeCell ref="C2:D4"/>
    <mergeCell ref="E2:G4"/>
    <mergeCell ref="H2:I4"/>
    <mergeCell ref="J4:L4"/>
    <mergeCell ref="M4:N4"/>
    <mergeCell ref="J3:N3"/>
    <mergeCell ref="C9:D9"/>
    <mergeCell ref="C10:D10"/>
    <mergeCell ref="C11:D11"/>
    <mergeCell ref="C12:D12"/>
    <mergeCell ref="C13:D13"/>
    <mergeCell ref="C14:D14"/>
    <mergeCell ref="O4:Q4"/>
    <mergeCell ref="R4:T4"/>
    <mergeCell ref="O3:T3"/>
    <mergeCell ref="E11:G11"/>
    <mergeCell ref="E12:G12"/>
    <mergeCell ref="E13:G13"/>
    <mergeCell ref="E14:G14"/>
    <mergeCell ref="H5:I5"/>
    <mergeCell ref="H6:I6"/>
    <mergeCell ref="H7:I7"/>
    <mergeCell ref="H8:I8"/>
    <mergeCell ref="H9:I9"/>
    <mergeCell ref="H10:I10"/>
    <mergeCell ref="E5:G5"/>
    <mergeCell ref="E6:G6"/>
    <mergeCell ref="E7:G7"/>
    <mergeCell ref="E8:G8"/>
    <mergeCell ref="E9:G9"/>
    <mergeCell ref="E10:G10"/>
    <mergeCell ref="J13:L13"/>
    <mergeCell ref="J14:L14"/>
    <mergeCell ref="M5:N5"/>
    <mergeCell ref="M6:N6"/>
    <mergeCell ref="M7:N7"/>
    <mergeCell ref="M8:N8"/>
    <mergeCell ref="M9:N9"/>
    <mergeCell ref="M10:N10"/>
    <mergeCell ref="H11:I11"/>
    <mergeCell ref="H12:I12"/>
    <mergeCell ref="H13:I13"/>
    <mergeCell ref="H14:I14"/>
    <mergeCell ref="J5:L5"/>
    <mergeCell ref="J6:L6"/>
    <mergeCell ref="J7:L7"/>
    <mergeCell ref="J8:L8"/>
    <mergeCell ref="J9:L9"/>
    <mergeCell ref="J10:L10"/>
    <mergeCell ref="R5:T5"/>
    <mergeCell ref="R6:T6"/>
    <mergeCell ref="R7:T7"/>
    <mergeCell ref="R8:T8"/>
    <mergeCell ref="R9:T9"/>
    <mergeCell ref="R10:T10"/>
    <mergeCell ref="M11:N11"/>
    <mergeCell ref="M12:N12"/>
    <mergeCell ref="M13:N13"/>
    <mergeCell ref="O5:Q5"/>
    <mergeCell ref="O6:Q6"/>
    <mergeCell ref="O7:Q7"/>
    <mergeCell ref="O8:Q8"/>
    <mergeCell ref="O9:Q9"/>
    <mergeCell ref="O10:Q10"/>
    <mergeCell ref="U9:W9"/>
    <mergeCell ref="U10:U13"/>
    <mergeCell ref="U14:W14"/>
    <mergeCell ref="V11:W11"/>
    <mergeCell ref="V12:W12"/>
    <mergeCell ref="H18:J18"/>
    <mergeCell ref="K17:M17"/>
    <mergeCell ref="K18:M18"/>
    <mergeCell ref="N17:O18"/>
    <mergeCell ref="P17:P18"/>
    <mergeCell ref="Q17:R17"/>
    <mergeCell ref="Q18:R18"/>
    <mergeCell ref="R11:T11"/>
    <mergeCell ref="R12:T12"/>
    <mergeCell ref="R13:T13"/>
    <mergeCell ref="R14:T14"/>
    <mergeCell ref="H17:J17"/>
    <mergeCell ref="O11:Q11"/>
    <mergeCell ref="O12:Q12"/>
    <mergeCell ref="O13:Q13"/>
    <mergeCell ref="O14:Q14"/>
    <mergeCell ref="M14:N14"/>
    <mergeCell ref="J11:L11"/>
    <mergeCell ref="J12:L12"/>
    <mergeCell ref="AF4:AI4"/>
    <mergeCell ref="AJ4:AK4"/>
    <mergeCell ref="AC3:AI3"/>
    <mergeCell ref="AJ3:AL3"/>
    <mergeCell ref="AC2:AL2"/>
    <mergeCell ref="Y5:Z5"/>
    <mergeCell ref="AF5:AI5"/>
    <mergeCell ref="V13:W13"/>
    <mergeCell ref="X2:X4"/>
    <mergeCell ref="Y2:Z4"/>
    <mergeCell ref="AA2:AB4"/>
    <mergeCell ref="AC10:AD14"/>
    <mergeCell ref="AC4:AE4"/>
    <mergeCell ref="Y6:Z6"/>
    <mergeCell ref="Y7:Z7"/>
    <mergeCell ref="Y8:Z8"/>
    <mergeCell ref="Y9:Z9"/>
    <mergeCell ref="U2:W4"/>
    <mergeCell ref="V5:W5"/>
    <mergeCell ref="V6:W6"/>
    <mergeCell ref="V7:W7"/>
    <mergeCell ref="V8:W8"/>
    <mergeCell ref="V10:W10"/>
    <mergeCell ref="U5:U8"/>
    <mergeCell ref="Y10:Z10"/>
    <mergeCell ref="Y11:Z11"/>
    <mergeCell ref="Y12:Z12"/>
    <mergeCell ref="Y13:Z13"/>
    <mergeCell ref="Y14:Z14"/>
    <mergeCell ref="AA5:AB5"/>
    <mergeCell ref="AA6:AB6"/>
    <mergeCell ref="AA7:AB7"/>
    <mergeCell ref="AA8:AB8"/>
    <mergeCell ref="AA9:AB9"/>
    <mergeCell ref="AA10:AB10"/>
    <mergeCell ref="AA11:AB11"/>
    <mergeCell ref="AA12:AB12"/>
    <mergeCell ref="AA13:AB13"/>
    <mergeCell ref="AA14:AB14"/>
    <mergeCell ref="AE10:AK10"/>
    <mergeCell ref="AJ5:AK5"/>
    <mergeCell ref="AJ6:AK6"/>
    <mergeCell ref="AJ7:AK7"/>
    <mergeCell ref="AJ8:AK8"/>
    <mergeCell ref="AJ9:AK9"/>
    <mergeCell ref="AE11:AK11"/>
    <mergeCell ref="AE12:AK12"/>
    <mergeCell ref="AE13:AK13"/>
    <mergeCell ref="AC5:AE5"/>
    <mergeCell ref="AC6:AE6"/>
    <mergeCell ref="AC7:AE7"/>
    <mergeCell ref="AC8:AE8"/>
    <mergeCell ref="AC9:AE9"/>
    <mergeCell ref="AF6:AI6"/>
    <mergeCell ref="AF7:AI7"/>
    <mergeCell ref="AF8:AI8"/>
    <mergeCell ref="AF9:AI9"/>
    <mergeCell ref="AE14:AK14"/>
    <mergeCell ref="W17:Y17"/>
    <mergeCell ref="W18:Y18"/>
    <mergeCell ref="Z17:AA17"/>
    <mergeCell ref="Z18:AA18"/>
    <mergeCell ref="AB17:AC17"/>
    <mergeCell ref="AB18:AC18"/>
    <mergeCell ref="AD17:AH17"/>
    <mergeCell ref="AD18:AH18"/>
    <mergeCell ref="AI17:AJ17"/>
    <mergeCell ref="AI18:AJ18"/>
    <mergeCell ref="AK17:AL18"/>
    <mergeCell ref="AK21:AL22"/>
    <mergeCell ref="AK23:AL24"/>
    <mergeCell ref="AK25:AL26"/>
    <mergeCell ref="K25:M26"/>
    <mergeCell ref="N19:O20"/>
    <mergeCell ref="N21:O22"/>
    <mergeCell ref="H19:J19"/>
    <mergeCell ref="H20:J20"/>
    <mergeCell ref="N23:O24"/>
    <mergeCell ref="N25:O26"/>
    <mergeCell ref="Q19:R20"/>
    <mergeCell ref="Q21:R22"/>
    <mergeCell ref="Q23:R24"/>
    <mergeCell ref="Q25:R26"/>
    <mergeCell ref="H21:J21"/>
    <mergeCell ref="H22:J22"/>
    <mergeCell ref="H23:J23"/>
    <mergeCell ref="H24:J24"/>
    <mergeCell ref="Z19:AA20"/>
    <mergeCell ref="AK19:AL20"/>
    <mergeCell ref="A17:C18"/>
    <mergeCell ref="D17:F18"/>
    <mergeCell ref="G17:G18"/>
    <mergeCell ref="K19:M20"/>
    <mergeCell ref="K21:M22"/>
    <mergeCell ref="K23:M24"/>
    <mergeCell ref="T19:V20"/>
    <mergeCell ref="T21:V22"/>
    <mergeCell ref="T23:V24"/>
    <mergeCell ref="G19:G20"/>
    <mergeCell ref="T17:V17"/>
    <mergeCell ref="T18:V18"/>
    <mergeCell ref="G25:G26"/>
    <mergeCell ref="G27:G28"/>
    <mergeCell ref="G29:G30"/>
    <mergeCell ref="H31:J31"/>
    <mergeCell ref="H25:J25"/>
    <mergeCell ref="H26:J26"/>
    <mergeCell ref="H27:J27"/>
    <mergeCell ref="H28:J28"/>
    <mergeCell ref="H29:J29"/>
    <mergeCell ref="H30:J30"/>
    <mergeCell ref="A35:B38"/>
    <mergeCell ref="C35:E38"/>
    <mergeCell ref="F35:H35"/>
    <mergeCell ref="F36:H38"/>
    <mergeCell ref="I36:K38"/>
    <mergeCell ref="K27:M28"/>
    <mergeCell ref="K29:M30"/>
    <mergeCell ref="K31:M31"/>
    <mergeCell ref="A19:C20"/>
    <mergeCell ref="A21:C22"/>
    <mergeCell ref="A23:C24"/>
    <mergeCell ref="A25:C26"/>
    <mergeCell ref="A27:C28"/>
    <mergeCell ref="D25:F26"/>
    <mergeCell ref="D27:F28"/>
    <mergeCell ref="D29:F30"/>
    <mergeCell ref="D31:F31"/>
    <mergeCell ref="A31:C31"/>
    <mergeCell ref="A29:C30"/>
    <mergeCell ref="D19:F20"/>
    <mergeCell ref="D21:F22"/>
    <mergeCell ref="D23:F24"/>
    <mergeCell ref="G21:G22"/>
    <mergeCell ref="G23:G24"/>
  </mergeCells>
  <phoneticPr fontId="1"/>
  <printOptions horizontalCentered="1"/>
  <pageMargins left="0.31496062992125984" right="0.31496062992125984" top="0.74803149606299213" bottom="0.35433070866141736" header="0.31496062992125984" footer="0.31496062992125984"/>
  <pageSetup paperSize="9" scale="60" orientation="landscape" r:id="rId1"/>
  <headerFooter>
    <oddFooter>&amp;C-2-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1ページ目</vt:lpstr>
      <vt:lpstr>2ページ目</vt:lpstr>
      <vt:lpstr>'1ページ目'!Print_Area</vt:lpstr>
      <vt:lpstr>'2ページ目'!Print_Area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h002381</dc:creator>
  <cp:lastModifiedBy>上村 正剛</cp:lastModifiedBy>
  <cp:lastPrinted>2021-01-19T10:53:45Z</cp:lastPrinted>
  <dcterms:created xsi:type="dcterms:W3CDTF">2015-12-11T04:22:51Z</dcterms:created>
  <dcterms:modified xsi:type="dcterms:W3CDTF">2021-11-16T06:18:48Z</dcterms:modified>
</cp:coreProperties>
</file>