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2\sections\zaisei\財政課\財政係\1200 照会、財務報告\各種照会関係\H29年度\4290412_平成27年度財政状況資料集の追加分ダウンロード開始について\提出用\【財政状況資料集】_432024_八代市_2015\"/>
    </mc:Choice>
  </mc:AlternateContent>
  <bookViews>
    <workbookView xWindow="240" yWindow="60" windowWidth="14940" windowHeight="7875" tabRatio="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E40" i="9"/>
  <c r="AM40" i="9"/>
  <c r="U40" i="9"/>
  <c r="C40" i="9"/>
  <c r="BE39" i="9"/>
  <c r="AM39" i="9"/>
  <c r="U39" i="9"/>
  <c r="C39" i="9"/>
  <c r="BE38" i="9"/>
  <c r="AM38" i="9"/>
  <c r="U38" i="9"/>
  <c r="C38" i="9"/>
  <c r="BE37" i="9"/>
  <c r="AM37" i="9"/>
  <c r="U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l="1"/>
  <c r="AM35" i="9" l="1"/>
  <c r="AM36" i="9" s="1"/>
  <c r="BE34" i="9" l="1"/>
  <c r="BE35" i="9" l="1"/>
  <c r="BE36" i="9" s="1"/>
  <c r="BW34" i="9"/>
  <c r="BW35" i="9" s="1"/>
  <c r="BW36" i="9" s="1"/>
  <c r="BW37" i="9" s="1"/>
  <c r="BW38" i="9" s="1"/>
  <c r="BW39" i="9" s="1"/>
  <c r="BW40" i="9" s="1"/>
  <c r="CO34" i="9" l="1"/>
  <c r="CO35" i="9" s="1"/>
  <c r="CO36" i="9" s="1"/>
  <c r="CO37" i="9" s="1"/>
  <c r="CO38" i="9" s="1"/>
  <c r="CO39" i="9" s="1"/>
  <c r="CO40" i="9" s="1"/>
  <c r="CO41" i="9" s="1"/>
</calcChain>
</file>

<file path=xl/sharedStrings.xml><?xml version="1.0" encoding="utf-8"?>
<sst xmlns="http://schemas.openxmlformats.org/spreadsheetml/2006/main" count="1037" uniqueCount="567">
  <si>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</si>
  <si>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</si>
  <si>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</si>
  <si>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</si>
  <si>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</si>
  <si>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</si>
  <si>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</si>
  <si>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</si>
  <si>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</si>
  <si>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</si>
  <si>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</si>
  <si>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</si>
  <si>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</si>
  <si>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</si>
  <si>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</si>
  <si>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</si>
  <si>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</si>
  <si>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</si>
  <si>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</si>
  <si>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</si>
  <si>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</si>
  <si>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</si>
  <si>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</si>
  <si>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</si>
  <si>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</si>
  <si>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</si>
  <si>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</si>
  <si>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</si>
  <si>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</si>
  <si>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</si>
  <si>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</si>
  <si>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</si>
  <si>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</si>
  <si>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</si>
  <si>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</si>
  <si>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</si>
  <si>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</si>
  <si>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</si>
  <si>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</si>
  <si>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</si>
  <si>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</si>
  <si>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</si>
  <si>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</si>
  <si>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</si>
  <si>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</si>
  <si>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</si>
  <si>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</si>
  <si>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</si>
  <si>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</si>
  <si>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</si>
  <si>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</si>
  <si>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</si>
  <si>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</si>
  <si>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</si>
  <si>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</si>
  <si>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</si>
  <si>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</si>
  <si>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</si>
  <si>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</si>
  <si>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</si>
  <si>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</si>
  <si>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</si>
  <si>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</si>
  <si>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</si>
  <si>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</si>
  <si>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</si>
  <si>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</si>
  <si>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</si>
  <si>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</si>
  <si>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</si>
  <si>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</si>
  <si>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</si>
  <si>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</si>
  <si>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</si>
  <si>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</si>
  <si>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</si>
  <si>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</si>
  <si>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</si>
  <si>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</si>
  <si>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</si>
  <si>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</si>
  <si>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</si>
  <si>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</si>
  <si>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</si>
  <si>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</si>
  <si>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</si>
  <si>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</si>
  <si>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</si>
  <si>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</si>
  <si>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</si>
  <si>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</si>
  <si>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</si>
  <si>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</si>
  <si>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</si>
  <si>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</si>
  <si>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</si>
  <si>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</si>
  <si>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</si>
  <si>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</si>
  <si>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</si>
  <si>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</si>
  <si>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</si>
  <si>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</si>
  <si>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</si>
  <si>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</si>
  <si>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</si>
  <si>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</si>
  <si>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</si>
  <si>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</si>
  <si>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</si>
  <si>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</si>
  <si>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</si>
  <si>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</si>
  <si>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</si>
  <si>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</si>
  <si>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</si>
  <si>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</si>
  <si>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</si>
  <si>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</si>
  <si>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</si>
  <si>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</si>
  <si>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</si>
  <si>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</si>
  <si>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</si>
  <si>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</si>
  <si>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</si>
  <si>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</si>
  <si>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</si>
  <si>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</si>
  <si>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</si>
  <si>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</si>
  <si>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</si>
  <si>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</si>
  <si>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</si>
  <si>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</si>
  <si>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</si>
  <si>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</si>
  <si>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</si>
  <si>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</si>
  <si>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</si>
  <si>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</si>
  <si>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</si>
  <si>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</si>
  <si>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</si>
  <si>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</si>
  <si>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</si>
  <si>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</si>
  <si>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</si>
  <si>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</si>
  <si>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</si>
  <si>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</si>
  <si>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</si>
  <si>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</si>
  <si>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</si>
  <si>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</si>
  <si>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</si>
  <si>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</si>
  <si>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</si>
  <si>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</si>
  <si>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</si>
  <si>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</si>
  <si>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</si>
  <si>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</si>
  <si>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</si>
  <si>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</si>
  <si>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</si>
  <si>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</si>
  <si>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</si>
  <si>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</si>
  <si>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</si>
  <si>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</si>
  <si>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</si>
  <si>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</si>
  <si>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</si>
  <si>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</si>
  <si>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</si>
  <si>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</si>
  <si>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</si>
  <si>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</si>
  <si>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</si>
  <si>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</si>
  <si>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</si>
  <si>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</si>
  <si>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</si>
  <si>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</si>
  <si>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</si>
  <si>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</si>
  <si>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</si>
  <si>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</si>
  <si>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</si>
  <si>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</si>
  <si>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</si>
  <si>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</si>
  <si>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</si>
  <si>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熊本県八代市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</si>
  <si>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</si>
  <si>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</si>
  <si>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</si>
  <si>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</si>
  <si>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</si>
  <si>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</si>
  <si>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</si>
  <si>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</si>
  <si>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</si>
  <si>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</si>
  <si>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</si>
  <si>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</si>
  <si>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</si>
  <si>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</si>
  <si>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</si>
  <si>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</si>
  <si>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</si>
  <si>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</si>
  <si>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</si>
  <si>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</si>
  <si>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</si>
  <si>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</si>
  <si>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</si>
  <si>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</si>
  <si>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</si>
  <si>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</si>
  <si>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</si>
  <si>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</si>
  <si>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</si>
  <si>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</si>
  <si>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</si>
  <si>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</si>
  <si>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</si>
  <si>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</si>
  <si>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</si>
  <si>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</si>
  <si>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</si>
  <si>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</si>
  <si>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</si>
  <si>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</si>
  <si>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</si>
  <si>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</si>
  <si>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</si>
  <si>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</si>
  <si>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</si>
  <si>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</si>
  <si>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</si>
  <si>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</si>
  <si>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</si>
  <si>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</si>
  <si>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</si>
  <si>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</si>
  <si>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</si>
  <si>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</si>
  <si>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</si>
  <si>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</si>
  <si>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</si>
  <si>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</si>
  <si>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</si>
  <si>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</si>
  <si>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</si>
  <si>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</si>
  <si>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</si>
  <si>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</si>
  <si>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</si>
  <si>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</si>
  <si>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</si>
  <si>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</si>
  <si>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</si>
  <si>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</si>
  <si>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</si>
  <si>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</si>
  <si>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</si>
  <si>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</si>
  <si>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</si>
  <si>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</si>
  <si>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</si>
  <si>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</si>
  <si>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</si>
  <si>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</si>
  <si>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</si>
  <si>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</si>
  <si>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</si>
  <si>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</si>
  <si>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</si>
  <si>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</si>
  <si>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</si>
  <si>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</si>
  <si>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</si>
  <si>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</si>
  <si>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</si>
  <si>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</si>
  <si>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</si>
  <si>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</si>
  <si>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</si>
  <si>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</si>
  <si>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</si>
  <si>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</si>
  <si>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</si>
  <si>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</si>
  <si>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</si>
  <si>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</si>
  <si>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</si>
  <si>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</si>
  <si>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</si>
  <si>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</si>
  <si>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</si>
  <si>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</si>
  <si>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</si>
  <si>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</si>
  <si>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</si>
  <si>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</si>
  <si>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</si>
  <si>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</si>
  <si>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</si>
  <si>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</si>
  <si>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</si>
  <si>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</si>
  <si>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</si>
  <si>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</si>
  <si>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</si>
  <si>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</si>
  <si>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</si>
  <si>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</si>
  <si>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</si>
  <si>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</si>
  <si>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</si>
  <si>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</si>
  <si>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</si>
  <si>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</si>
  <si>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</si>
  <si>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</si>
  <si>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</si>
  <si>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</si>
  <si>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</si>
  <si>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</si>
  <si>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</si>
  <si>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</si>
  <si>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</si>
  <si>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</si>
  <si>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</si>
  <si>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</si>
  <si>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</si>
  <si>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</si>
  <si>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</si>
  <si>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</si>
  <si>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</si>
  <si>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</si>
  <si>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熊本県八代市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</si>
  <si>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</si>
  <si>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</si>
  <si>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</si>
  <si>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</si>
  <si>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</si>
  <si>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</si>
  <si>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</si>
  <si>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</si>
  <si>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</si>
  <si>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</si>
  <si>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</si>
  <si>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</si>
  <si>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</si>
  <si>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</si>
  <si>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</si>
  <si>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</si>
  <si>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</si>
  <si>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</si>
  <si>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</si>
  <si>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</si>
  <si>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</si>
  <si>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</si>
  <si>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</si>
  <si>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</si>
  <si>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</si>
  <si>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</si>
  <si>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</si>
  <si>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</si>
  <si>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</si>
  <si>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</si>
  <si>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</si>
  <si>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</si>
  <si>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</si>
  <si>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</si>
  <si>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</si>
  <si>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</si>
  <si>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</si>
  <si>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</si>
  <si>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</si>
  <si>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</si>
  <si>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</si>
  <si>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下水道事業会計</t>
    <phoneticPr fontId="5"/>
  </si>
  <si>
    <t>簡易水道事業特別会計</t>
    <phoneticPr fontId="5"/>
  </si>
  <si>
    <t>法非適用企業</t>
    <phoneticPr fontId="5"/>
  </si>
  <si>
    <t>農業集落排水処理施設事業特別会計</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</si>
  <si>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</si>
  <si>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</si>
  <si>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</si>
  <si>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</si>
  <si>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</si>
  <si>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</si>
  <si>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</si>
  <si>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</si>
  <si>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</si>
  <si>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</si>
  <si>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</si>
  <si>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</si>
  <si>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</si>
  <si>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</si>
  <si>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</si>
  <si>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</si>
  <si>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</si>
  <si>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</si>
  <si>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</si>
  <si>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</si>
  <si>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</si>
  <si>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</si>
  <si>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</si>
  <si>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</si>
  <si>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</si>
  <si>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</si>
  <si>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</si>
  <si>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</si>
  <si>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</si>
  <si>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</si>
  <si>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</si>
  <si>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</si>
  <si>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</si>
  <si>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</si>
  <si>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</si>
  <si>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</si>
  <si>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</si>
  <si>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</si>
  <si>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</si>
  <si>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</si>
  <si>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</si>
  <si>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</si>
  <si>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</si>
  <si>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</si>
  <si>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</si>
  <si>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</si>
  <si>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</si>
  <si>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</si>
  <si>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</si>
  <si>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</si>
  <si>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</si>
  <si>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</si>
  <si>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</si>
  <si>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</si>
  <si>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</si>
  <si>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</si>
  <si>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</si>
  <si>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</si>
  <si>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</si>
  <si>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</si>
  <si>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</si>
  <si>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</si>
  <si>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</si>
  <si>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</si>
  <si>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</si>
  <si>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</si>
  <si>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</si>
  <si>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</si>
  <si>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</si>
  <si>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</si>
  <si>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</si>
  <si>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</si>
  <si>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</si>
  <si>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</si>
  <si>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</si>
  <si>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</si>
  <si>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</si>
  <si>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</si>
  <si>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</si>
  <si>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</si>
  <si>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</si>
  <si>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</si>
  <si>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</si>
  <si>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</si>
  <si>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</si>
  <si>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</si>
  <si>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</si>
  <si>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</si>
  <si>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</si>
  <si>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</si>
  <si>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</si>
  <si>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</si>
  <si>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</si>
  <si>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</si>
  <si>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</si>
  <si>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</si>
  <si>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</si>
  <si>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</si>
  <si>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</si>
  <si>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</si>
  <si>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</si>
  <si>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</si>
  <si>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</si>
  <si>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</si>
  <si>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</si>
  <si>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</si>
  <si>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</si>
  <si>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</si>
  <si>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</si>
  <si>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</si>
  <si>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</si>
  <si>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</si>
  <si>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</si>
  <si>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</si>
  <si>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</si>
  <si>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</si>
  <si>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</si>
  <si>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</si>
  <si>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</si>
  <si>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</si>
  <si>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</si>
  <si>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</si>
  <si>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</si>
  <si>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</si>
  <si>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</si>
  <si>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</si>
  <si>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</si>
  <si>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</si>
  <si>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</si>
  <si>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</si>
  <si>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</si>
  <si>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</si>
  <si>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</si>
  <si>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</si>
  <si>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0.11</t>
  </si>
  <si>
    <t>▲ 0.32</t>
  </si>
  <si>
    <t>▲ 0.43</t>
  </si>
  <si>
    <t>国民健康保険特別会計</t>
  </si>
  <si>
    <t>▲ 0.97</t>
  </si>
  <si>
    <t>一般会計</t>
  </si>
  <si>
    <t>水道事業会計</t>
  </si>
  <si>
    <t>病院事業会計</t>
  </si>
  <si>
    <t>下水道事業会計</t>
  </si>
  <si>
    <t>介護保険特別会計</t>
  </si>
  <si>
    <t>ケーブルテレビ事業特別会計</t>
  </si>
  <si>
    <t>診療所特別会計</t>
  </si>
  <si>
    <t>その他会計（赤字）</t>
  </si>
  <si>
    <t>その他会計（黒字）</t>
  </si>
  <si>
    <t>‐</t>
  </si>
  <si>
    <t>‐</t>
    <phoneticPr fontId="2"/>
  </si>
  <si>
    <t>氷川町及び八代市中学校組合</t>
    <phoneticPr fontId="2"/>
  </si>
  <si>
    <t>八代生活環境事務組合（一般会計）</t>
    <phoneticPr fontId="2"/>
  </si>
  <si>
    <t>八代生活環境事務組合（水道事業会計）</t>
    <phoneticPr fontId="2"/>
  </si>
  <si>
    <t>八代広域行政事務組合（一般会計）</t>
    <phoneticPr fontId="2"/>
  </si>
  <si>
    <t>熊本県市町村総合事務組合</t>
    <phoneticPr fontId="2"/>
  </si>
  <si>
    <t>熊本県後期高齢者医療広域連合（一般会計）</t>
    <phoneticPr fontId="2"/>
  </si>
  <si>
    <t>熊本県後期高齢者医療広域連合
（後期高齢者医療特別会計）</t>
    <phoneticPr fontId="2"/>
  </si>
  <si>
    <t>八代市学校給食会</t>
    <rPh sb="0" eb="3">
      <t>ヤツシロシ</t>
    </rPh>
    <rPh sb="3" eb="5">
      <t>ガッコウ</t>
    </rPh>
    <rPh sb="5" eb="7">
      <t>キュウショク</t>
    </rPh>
    <rPh sb="7" eb="8">
      <t>カイ</t>
    </rPh>
    <phoneticPr fontId="24"/>
  </si>
  <si>
    <t>サンライフ八代</t>
    <rPh sb="5" eb="7">
      <t>ヤツシロ</t>
    </rPh>
    <phoneticPr fontId="24"/>
  </si>
  <si>
    <t>八代市土地開発公社</t>
    <rPh sb="0" eb="3">
      <t>ヤツシロシ</t>
    </rPh>
    <rPh sb="3" eb="5">
      <t>トチ</t>
    </rPh>
    <rPh sb="5" eb="7">
      <t>カイハツ</t>
    </rPh>
    <rPh sb="7" eb="9">
      <t>コウシャ</t>
    </rPh>
    <phoneticPr fontId="24"/>
  </si>
  <si>
    <t>さかもと温泉センター</t>
    <rPh sb="4" eb="6">
      <t>オンセン</t>
    </rPh>
    <phoneticPr fontId="24"/>
  </si>
  <si>
    <t>かがみ街づくり</t>
    <rPh sb="3" eb="4">
      <t>マチ</t>
    </rPh>
    <phoneticPr fontId="24"/>
  </si>
  <si>
    <t>トーヨー</t>
  </si>
  <si>
    <t>いずみ</t>
  </si>
  <si>
    <t>東陽地区ふるさと公社</t>
    <rPh sb="0" eb="2">
      <t>トウヨウ</t>
    </rPh>
    <rPh sb="2" eb="4">
      <t>チク</t>
    </rPh>
    <rPh sb="8" eb="10">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</si>
  <si>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</si>
  <si>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</si>
  <si>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</si>
  <si>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</si>
  <si>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</si>
  <si>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</si>
  <si>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</si>
  <si>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</si>
  <si>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</si>
  <si>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</si>
  <si>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</si>
  <si>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</si>
  <si>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と比較して高いものの、下降傾向にあります。これは、毎年の地方債の新規発行額を、公債費償還元金の範囲内に抑えることとし、新規発行を抑制してきたことによります。今後、環境センターや新庁舎の建設により、一時的に上昇することが考えられますが、これらの事業以外にかかる地方債については、引き続き、これまでの方針に基づいて発行することとし、公債費の適正化に取り組んでまいります。</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タカ</t>
    </rPh>
    <rPh sb="32" eb="34">
      <t>カコウ</t>
    </rPh>
    <rPh sb="34" eb="36">
      <t>ケイコウ</t>
    </rPh>
    <rPh sb="46" eb="48">
      <t>マイトシ</t>
    </rPh>
    <rPh sb="49" eb="52">
      <t>チホウサイ</t>
    </rPh>
    <rPh sb="53" eb="55">
      <t>シンキ</t>
    </rPh>
    <rPh sb="55" eb="58">
      <t>ハッコウガク</t>
    </rPh>
    <rPh sb="60" eb="63">
      <t>コウサイヒ</t>
    </rPh>
    <rPh sb="63" eb="65">
      <t>ショウカン</t>
    </rPh>
    <rPh sb="65" eb="67">
      <t>ガンキン</t>
    </rPh>
    <rPh sb="68" eb="71">
      <t>ハンイナイ</t>
    </rPh>
    <rPh sb="72" eb="73">
      <t>オサ</t>
    </rPh>
    <rPh sb="80" eb="82">
      <t>シンキ</t>
    </rPh>
    <rPh sb="82" eb="84">
      <t>ハッコウ</t>
    </rPh>
    <rPh sb="85" eb="87">
      <t>ヨクセイ</t>
    </rPh>
    <rPh sb="99" eb="101">
      <t>コンゴ</t>
    </rPh>
    <rPh sb="102" eb="104">
      <t>カンキョウ</t>
    </rPh>
    <rPh sb="109" eb="112">
      <t>シンチョウシャ</t>
    </rPh>
    <rPh sb="113" eb="115">
      <t>ケンセツ</t>
    </rPh>
    <rPh sb="119" eb="122">
      <t>イチジテキ</t>
    </rPh>
    <rPh sb="123" eb="125">
      <t>ジョウショウ</t>
    </rPh>
    <rPh sb="130" eb="131">
      <t>カンガ</t>
    </rPh>
    <rPh sb="142" eb="144">
      <t>ジギョウ</t>
    </rPh>
    <rPh sb="144" eb="146">
      <t>イガイ</t>
    </rPh>
    <rPh sb="150" eb="153">
      <t>チホウサイ</t>
    </rPh>
    <rPh sb="159" eb="160">
      <t>ヒ</t>
    </rPh>
    <rPh sb="161" eb="162">
      <t>ツヅ</t>
    </rPh>
    <rPh sb="169" eb="171">
      <t>ホウシン</t>
    </rPh>
    <rPh sb="172" eb="173">
      <t>モト</t>
    </rPh>
    <rPh sb="176" eb="178">
      <t>ハッコウ</t>
    </rPh>
    <rPh sb="189" eb="192">
      <t>テキセイカ</t>
    </rPh>
    <rPh sb="193" eb="194">
      <t>ト</t>
    </rPh>
    <rPh sb="195" eb="19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</si>
</sst>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52679</c:v>
                </c:pt>
                <c:pt idx="1">
                  <c:v>62244</c:v>
                </c:pt>
                <c:pt idx="2">
                  <c:v>76020</c:v>
                </c:pt>
                <c:pt idx="3">
                  <c:v>75205</c:v>
                </c:pt>
                <c:pt idx="4">
                  <c:v>62779</c:v>
                </c:pt>
              </c:numCache>
            </c:numRef>
          </c:val>
          <c:smooth val="0"/>
        </c:ser>
        <c:dLbls>
          <c:showLegendKey val="0"/>
          <c:showVal val="0"/>
          <c:showCatName val="0"/>
          <c:showSerName val="0"/>
          <c:showPercent val="0"/>
          <c:showBubbleSize val="0"/>
        </c:dLbls>
        <c:marker val="1"/>
        <c:smooth val="0"/>
        <c:axId val="559059896"/>
        <c:axId val="559060288"/>
      </c:lineChart>
      <c:catAx>
        <c:axId val="55905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60288"/>
        <c:crosses val="autoZero"/>
        <c:auto val="1"/>
        <c:lblAlgn val="ctr"/>
        <c:lblOffset val="100"/>
        <c:tickLblSkip val="1"/>
        <c:tickMarkSkip val="1"/>
        <c:noMultiLvlLbl val="0"/>
      </c:catAx>
      <c:valAx>
        <c:axId val="559060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05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5.15</c:v>
                </c:pt>
                <c:pt idx="1">
                  <c:v>5.04</c:v>
                </c:pt>
                <c:pt idx="2">
                  <c:v>4.99</c:v>
                </c:pt>
                <c:pt idx="3">
                  <c:v>4.71</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c:v>
                </c:pt>
                <c:pt idx="1">
                  <c:v>10.4</c:v>
                </c:pt>
                <c:pt idx="2">
                  <c:v>10.3</c:v>
                </c:pt>
                <c:pt idx="3">
                  <c:v>10.38</c:v>
                </c:pt>
                <c:pt idx="4">
                  <c:v>10.28</c:v>
                </c:pt>
              </c:numCache>
            </c:numRef>
          </c:val>
        </c:ser>
        <c:dLbls>
          <c:showLegendKey val="0"/>
          <c:showVal val="0"/>
          <c:showCatName val="0"/>
          <c:showSerName val="0"/>
          <c:showPercent val="0"/>
          <c:showBubbleSize val="0"/>
        </c:dLbls>
        <c:gapWidth val="250"/>
        <c:overlap val="100"/>
        <c:axId val="417613408"/>
        <c:axId val="417613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1.31</c:v>
                </c:pt>
                <c:pt idx="1">
                  <c:v>-0.11</c:v>
                </c:pt>
                <c:pt idx="2">
                  <c:v>0.01</c:v>
                </c:pt>
                <c:pt idx="3">
                  <c:v>-0.32</c:v>
                </c:pt>
                <c:pt idx="4">
                  <c:v>-0.43</c:v>
                </c:pt>
              </c:numCache>
            </c:numRef>
          </c:val>
          <c:smooth val="0"/>
        </c:ser>
        <c:dLbls>
          <c:showLegendKey val="0"/>
          <c:showVal val="0"/>
          <c:showCatName val="0"/>
          <c:showSerName val="0"/>
          <c:showPercent val="0"/>
          <c:showBubbleSize val="0"/>
        </c:dLbls>
        <c:marker val="1"/>
        <c:smooth val="0"/>
        <c:axId val="417613408"/>
        <c:axId val="417613800"/>
      </c:lineChart>
      <c:catAx>
        <c:axId val="4176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613800"/>
        <c:crosses val="autoZero"/>
        <c:auto val="1"/>
        <c:lblAlgn val="ctr"/>
        <c:lblOffset val="100"/>
        <c:tickLblSkip val="1"/>
        <c:tickMarkSkip val="1"/>
        <c:noMultiLvlLbl val="0"/>
      </c:catAx>
      <c:valAx>
        <c:axId val="417613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0.22</c:v>
                </c:pt>
                <c:pt idx="6">
                  <c:v>#N/A</c:v>
                </c:pt>
                <c:pt idx="7">
                  <c:v>0.15</c:v>
                </c:pt>
                <c:pt idx="8">
                  <c:v>#N/A</c:v>
                </c:pt>
                <c:pt idx="9">
                  <c:v>0.55000000000000004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0.17</c:v>
                </c:pt>
                <c:pt idx="4">
                  <c:v>#N/A</c:v>
                </c:pt>
                <c:pt idx="5">
                  <c:v>0.3</c:v>
                </c:pt>
                <c:pt idx="6">
                  <c:v>#N/A</c:v>
                </c:pt>
                <c:pt idx="7">
                  <c:v>0.31</c:v>
                </c:pt>
                <c:pt idx="8">
                  <c:v>#N/A</c:v>
                </c:pt>
                <c:pt idx="9">
                  <c:v>1.01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0.56999999999999995</c:v>
                </c:pt>
                <c:pt idx="4">
                  <c:v>#N/A</c:v>
                </c:pt>
                <c:pt idx="5">
                  <c:v>0.76</c:v>
                </c:pt>
                <c:pt idx="6">
                  <c:v>#N/A</c:v>
                </c:pt>
                <c:pt idx="7">
                  <c:v>0.97</c:v>
                </c:pt>
                <c:pt idx="8">
                  <c:v>#N/A</c:v>
                </c:pt>
                <c:pt idx="9">
                  <c:v>1.1200000000000001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1.63</c:v>
                </c:pt>
                <c:pt idx="2">
                  <c:v>#N/A</c:v>
                </c:pt>
                <c:pt idx="3">
                  <c:v>1.56</c:v>
                </c:pt>
                <c:pt idx="4">
                  <c:v>#N/A</c:v>
                </c:pt>
                <c:pt idx="5">
                  <c:v>1.33</c:v>
                </c:pt>
                <c:pt idx="6">
                  <c:v>#N/A</c:v>
                </c:pt>
                <c:pt idx="7">
                  <c:v>1.42</c:v>
                </c:pt>
                <c:pt idx="8">
                  <c:v>#N/A</c:v>
                </c:pt>
                <c:pt idx="9">
                  <c:v>1.4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5.14</c:v>
                </c:pt>
                <c:pt idx="2">
                  <c:v>#N/A</c:v>
                </c:pt>
                <c:pt idx="3">
                  <c:v>5.03</c:v>
                </c:pt>
                <c:pt idx="4">
                  <c:v>#N/A</c:v>
                </c:pt>
                <c:pt idx="5">
                  <c:v>4.99</c:v>
                </c:pt>
                <c:pt idx="6">
                  <c:v>#N/A</c:v>
                </c:pt>
                <c:pt idx="7">
                  <c:v>4.7</c:v>
                </c:pt>
                <c:pt idx="8">
                  <c:v>#N/A</c:v>
                </c:pt>
                <c:pt idx="9">
                  <c:v>4.22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0.5</c:v>
                </c:pt>
                <c:pt idx="2">
                  <c:v>#N/A</c:v>
                </c:pt>
                <c:pt idx="3">
                  <c:v>0.47</c:v>
                </c:pt>
                <c:pt idx="4">
                  <c:v>#N/A</c:v>
                </c:pt>
                <c:pt idx="5">
                  <c:v>0.23</c:v>
                </c:pt>
                <c:pt idx="6">
                  <c:v>#N/A</c:v>
                </c:pt>
                <c:pt idx="7">
                  <c:v>0.02</c:v>
                </c:pt>
                <c:pt idx="8">
                  <c:v>0.97</c:v>
                </c:pt>
                <c:pt idx="9">
                  <c:v>#N/A</c:v>
                </c:pt>
              </c:numCache>
            </c:numRef>
          </c:val>
        </c:ser>
        <c:dLbls>
          <c:showLegendKey val="0"/>
          <c:showVal val="0"/>
          <c:showCatName val="0"/>
          <c:showSerName val="0"/>
          <c:showPercent val="0"/>
          <c:showBubbleSize val="0"/>
        </c:dLbls>
        <c:gapWidth val="150"/>
        <c:overlap val="100"/>
        <c:axId val="417614584"/>
        <c:axId val="473648688"/>
      </c:barChart>
      <c:catAx>
        <c:axId val="41761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648688"/>
        <c:crosses val="autoZero"/>
        <c:auto val="1"/>
        <c:lblAlgn val="ctr"/>
        <c:lblOffset val="100"/>
        <c:tickLblSkip val="1"/>
        <c:tickMarkSkip val="1"/>
        <c:noMultiLvlLbl val="0"/>
      </c:catAx>
      <c:valAx>
        <c:axId val="47364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14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4878</c:v>
                </c:pt>
                <c:pt idx="5">
                  <c:v>5032</c:v>
                </c:pt>
                <c:pt idx="8">
                  <c:v>5214</c:v>
                </c:pt>
                <c:pt idx="11">
                  <c:v>5431</c:v>
                </c:pt>
                <c:pt idx="14">
                  <c:v>5316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201</c:v>
                </c:pt>
                <c:pt idx="3">
                  <c:v>182</c:v>
                </c:pt>
                <c:pt idx="6">
                  <c:v>169</c:v>
                </c:pt>
                <c:pt idx="9">
                  <c:v>157</c:v>
                </c:pt>
                <c:pt idx="12">
                  <c:v>148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315</c:v>
                </c:pt>
                <c:pt idx="3">
                  <c:v>325</c:v>
                </c:pt>
                <c:pt idx="6">
                  <c:v>289</c:v>
                </c:pt>
                <c:pt idx="9">
                  <c:v>138</c:v>
                </c:pt>
                <c:pt idx="12">
                  <c:v>129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1729</c:v>
                </c:pt>
                <c:pt idx="3">
                  <c:v>1723</c:v>
                </c:pt>
                <c:pt idx="6">
                  <c:v>1727</c:v>
                </c:pt>
                <c:pt idx="9">
                  <c:v>1625</c:v>
                </c:pt>
                <c:pt idx="12">
                  <c:v>1595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13</c:v>
                </c:pt>
                <c:pt idx="3">
                  <c:v>13</c:v>
                </c:pt>
                <c:pt idx="6">
                  <c:v>13</c:v>
                </c:pt>
                <c:pt idx="9">
                  <c:v>13</c:v>
                </c:pt>
                <c:pt idx="12">
                  <c:v>13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6974</c:v>
                </c:pt>
                <c:pt idx="3">
                  <c:v>7089</c:v>
                </c:pt>
                <c:pt idx="6">
                  <c:v>6989</c:v>
                </c:pt>
                <c:pt idx="9">
                  <c:v>6743</c:v>
                </c:pt>
                <c:pt idx="12">
                  <c:v>6608</c:v>
                </c:pt>
              </c:numCache>
            </c:numRef>
          </c:val>
        </c:ser>
        <c:dLbls>
          <c:showLegendKey val="0"/>
          <c:showVal val="0"/>
          <c:showCatName val="0"/>
          <c:showSerName val="0"/>
          <c:showPercent val="0"/>
          <c:showBubbleSize val="0"/>
        </c:dLbls>
        <c:gapWidth val="100"/>
        <c:overlap val="100"/>
        <c:axId val="473649472"/>
        <c:axId val="473649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4354</c:v>
                </c:pt>
                <c:pt idx="2">
                  <c:v>#N/A</c:v>
                </c:pt>
                <c:pt idx="3">
                  <c:v>#N/A</c:v>
                </c:pt>
                <c:pt idx="4">
                  <c:v>4300</c:v>
                </c:pt>
                <c:pt idx="5">
                  <c:v>#N/A</c:v>
                </c:pt>
                <c:pt idx="6">
                  <c:v>#N/A</c:v>
                </c:pt>
                <c:pt idx="7">
                  <c:v>3973</c:v>
                </c:pt>
                <c:pt idx="8">
                  <c:v>#N/A</c:v>
                </c:pt>
                <c:pt idx="9">
                  <c:v>#N/A</c:v>
                </c:pt>
                <c:pt idx="10">
                  <c:v>3245</c:v>
                </c:pt>
                <c:pt idx="11">
                  <c:v>#N/A</c:v>
                </c:pt>
                <c:pt idx="12">
                  <c:v>#N/A</c:v>
                </c:pt>
                <c:pt idx="13">
                  <c:v>3177</c:v>
                </c:pt>
                <c:pt idx="14">
                  <c:v>#N/A</c:v>
                </c:pt>
              </c:numCache>
            </c:numRef>
          </c:val>
          <c:smooth val="0"/>
        </c:ser>
        <c:dLbls>
          <c:showLegendKey val="0"/>
          <c:showVal val="0"/>
          <c:showCatName val="0"/>
          <c:showSerName val="0"/>
          <c:showPercent val="0"/>
          <c:showBubbleSize val="0"/>
        </c:dLbls>
        <c:marker val="1"/>
        <c:smooth val="0"/>
        <c:axId val="473649472"/>
        <c:axId val="473649864"/>
      </c:lineChart>
      <c:catAx>
        <c:axId val="4736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649864"/>
        <c:crosses val="autoZero"/>
        <c:auto val="1"/>
        <c:lblAlgn val="ctr"/>
        <c:lblOffset val="100"/>
        <c:tickLblSkip val="1"/>
        <c:tickMarkSkip val="1"/>
        <c:noMultiLvlLbl val="0"/>
      </c:catAx>
      <c:valAx>
        <c:axId val="473649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6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57102</c:v>
                </c:pt>
                <c:pt idx="5">
                  <c:v>57447</c:v>
                </c:pt>
                <c:pt idx="8">
                  <c:v>57230</c:v>
                </c:pt>
                <c:pt idx="11">
                  <c:v>56507</c:v>
                </c:pt>
                <c:pt idx="14">
                  <c:v>58821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1486</c:v>
                </c:pt>
                <c:pt idx="5">
                  <c:v>1311</c:v>
                </c:pt>
                <c:pt idx="8">
                  <c:v>1293</c:v>
                </c:pt>
                <c:pt idx="11">
                  <c:v>1167</c:v>
                </c:pt>
                <c:pt idx="14">
                  <c:v>1041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11825</c:v>
                </c:pt>
                <c:pt idx="5">
                  <c:v>12778</c:v>
                </c:pt>
                <c:pt idx="8">
                  <c:v>12946</c:v>
                </c:pt>
                <c:pt idx="11">
                  <c:v>13203</c:v>
                </c:pt>
                <c:pt idx="14">
                  <c:v>12811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2</c:v>
                </c:pt>
                <c:pt idx="6">
                  <c:v>1</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9523</c:v>
                </c:pt>
                <c:pt idx="3">
                  <c:v>9594</c:v>
                </c:pt>
                <c:pt idx="6">
                  <c:v>9367</c:v>
                </c:pt>
                <c:pt idx="9">
                  <c:v>9156</c:v>
                </c:pt>
                <c:pt idx="12">
                  <c:v>8539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917</c:v>
                </c:pt>
                <c:pt idx="3">
                  <c:v>736</c:v>
                </c:pt>
                <c:pt idx="6">
                  <c:v>606</c:v>
                </c:pt>
                <c:pt idx="9">
                  <c:v>669</c:v>
                </c:pt>
                <c:pt idx="12">
                  <c:v>566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24254</c:v>
                </c:pt>
                <c:pt idx="3">
                  <c:v>23322</c:v>
                </c:pt>
                <c:pt idx="6">
                  <c:v>22255</c:v>
                </c:pt>
                <c:pt idx="9">
                  <c:v>21036</c:v>
                </c:pt>
                <c:pt idx="12">
                  <c:v>18967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1541</c:v>
                </c:pt>
                <c:pt idx="3">
                  <c:v>1549</c:v>
                </c:pt>
                <c:pt idx="6">
                  <c:v>1280</c:v>
                </c:pt>
                <c:pt idx="9">
                  <c:v>1107</c:v>
                </c:pt>
                <c:pt idx="12">
                  <c:v>1264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63395</c:v>
                </c:pt>
                <c:pt idx="3">
                  <c:v>62444</c:v>
                </c:pt>
                <c:pt idx="6">
                  <c:v>61588</c:v>
                </c:pt>
                <c:pt idx="9">
                  <c:v>61395</c:v>
                </c:pt>
                <c:pt idx="12">
                  <c:v>62033</c:v>
                </c:pt>
              </c:numCache>
            </c:numRef>
          </c:val>
        </c:ser>
        <c:dLbls>
          <c:showLegendKey val="0"/>
          <c:showVal val="0"/>
          <c:showCatName val="0"/>
          <c:showSerName val="0"/>
          <c:showPercent val="0"/>
          <c:showBubbleSize val="0"/>
        </c:dLbls>
        <c:gapWidth val="100"/>
        <c:overlap val="100"/>
        <c:axId val="417912840"/>
        <c:axId val="41791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29220</c:v>
                </c:pt>
                <c:pt idx="2">
                  <c:v>#N/A</c:v>
                </c:pt>
                <c:pt idx="3">
                  <c:v>#N/A</c:v>
                </c:pt>
                <c:pt idx="4">
                  <c:v>26112</c:v>
                </c:pt>
                <c:pt idx="5">
                  <c:v>#N/A</c:v>
                </c:pt>
                <c:pt idx="6">
                  <c:v>#N/A</c:v>
                </c:pt>
                <c:pt idx="7">
                  <c:v>23627</c:v>
                </c:pt>
                <c:pt idx="8">
                  <c:v>#N/A</c:v>
                </c:pt>
                <c:pt idx="9">
                  <c:v>#N/A</c:v>
                </c:pt>
                <c:pt idx="10">
                  <c:v>22490</c:v>
                </c:pt>
                <c:pt idx="11">
                  <c:v>#N/A</c:v>
                </c:pt>
                <c:pt idx="12">
                  <c:v>#N/A</c:v>
                </c:pt>
                <c:pt idx="13">
                  <c:v>18701</c:v>
                </c:pt>
                <c:pt idx="14">
                  <c:v>#N/A</c:v>
                </c:pt>
              </c:numCache>
            </c:numRef>
          </c:val>
          <c:smooth val="0"/>
        </c:ser>
        <c:dLbls>
          <c:showLegendKey val="0"/>
          <c:showVal val="0"/>
          <c:showCatName val="0"/>
          <c:showSerName val="0"/>
          <c:showPercent val="0"/>
          <c:showBubbleSize val="0"/>
        </c:dLbls>
        <c:marker val="1"/>
        <c:smooth val="0"/>
        <c:axId val="417912840"/>
        <c:axId val="417913232"/>
      </c:lineChart>
      <c:catAx>
        <c:axId val="41791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913232"/>
        <c:crosses val="autoZero"/>
        <c:auto val="1"/>
        <c:lblAlgn val="ctr"/>
        <c:lblOffset val="100"/>
        <c:tickLblSkip val="1"/>
        <c:tickMarkSkip val="1"/>
        <c:noMultiLvlLbl val="0"/>
      </c:catAx>
      <c:valAx>
        <c:axId val="41791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91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{342A65A0-33F4-47A2-81D6-FAC3F8C84CAB}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{45A77056-780E-46E9-A445-1FBFBD1711D4}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{BDA4CA6F-DEF4-4ADA-AC9E-7B2C71BF8E06}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{8B276171-2C4C-4AF4-88FD-C89D735C8874}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{1FD74851-A5B3-4861-A4DE-BFBBFAA2C31B}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{6D6DA55B-3A11-4CCA-A8C6-0E8C0E19AF67}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{7FA30F5F-368A-46BF-9877-2F4704B9C8B8}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{04D7C72C-88DE-4F46-A765-50FD874FA629}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{3FC532C6-951C-4E31-B8C5-CDE65FFB1B72}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{3EC567EE-6518-4012-A1E5-18415BA0ECFF}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7912448"/>
        <c:axId val="417914016"/>
      </c:scatterChart>
      <c:valAx>
        <c:axId val="417912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914016"/>
        <c:crosses val="autoZero"/>
        <c:crossBetween val="midCat"/>
      </c:valAx>
      <c:valAx>
        <c:axId val="417914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91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{C5DCEF90-4F4C-43C2-A3E1-91A712B56B7B}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{9CD07151-D022-423D-9CB4-CCFD67016635}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{F82B12A7-EA85-4FFE-A8B8-24E83677545E}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{DC962875-93CB-4605-917F-5E0BA1167798}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{BCBCCF40-ECD0-4F7E-AFAF-4E3AF866003D}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15</c:v>
                </c:pt>
                <c:pt idx="2">
                  <c:v>14.4</c:v>
                </c:pt>
                <c:pt idx="3">
                  <c:v>13.2</c:v>
                </c:pt>
                <c:pt idx="4">
                  <c:v>11.9</c:v>
                </c:pt>
              </c:numCache>
            </c:numRef>
          </c:xVal>
          <c:yVal>
            <c:numRef>
              <c:f>公会計指標分析・財政指標組合せ分析表!$K$73:$O$73</c:f>
              <c:numCache>
                <c:formatCode>#,##0.0;"▲ "#,##0.0</c:formatCode>
                <c:ptCount val="5"/>
                <c:pt idx="0">
                  <c:v>100.3</c:v>
                </c:pt>
                <c:pt idx="1">
                  <c:v>90.2</c:v>
                </c:pt>
                <c:pt idx="2">
                  <c:v>81.2</c:v>
                </c:pt>
                <c:pt idx="3">
                  <c:v>78.599999999999994</c:v>
                </c:pt>
                <c:pt idx="4">
                  <c:v>64.400000000000006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{DA52F782-86ED-4396-8882-7F4D924BBFF8}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{CE2CD7B2-A1F1-4F7A-B334-E2B9078A38BB}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{DE58C776-78ED-4BFA-BC2A-BCFF3D3E0725}</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4.071293413904657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{71EFB6BC-E1F8-468F-94A1-7709A1D4A9CC}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269799038458086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{57C9F634-EBA6-40E5-880B-3F63BB0459AF}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471115248"/>
        <c:axId val="473026632"/>
      </c:scatterChart>
      <c:valAx>
        <c:axId val="471115248"/>
        <c:scaling>
          <c:orientation val="minMax"/>
          <c:max val="16.100000000000001"/>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026632"/>
        <c:crosses val="autoZero"/>
        <c:crossBetween val="midCat"/>
      </c:valAx>
      <c:valAx>
        <c:axId val="473026632"/>
        <c:scaling>
          <c:orientation val="minMax"/>
          <c:max val="11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115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latin typeface="+mn-lt"/>
              <a:ea typeface="+mn-ea"/>
              <a:cs typeface="+mn-cs"/>
            </a:rPr>
            <a:t>　元利償還金については、地方債発行額の抑制等影響もあり低下しています。低下の主な要因は、</a:t>
          </a:r>
          <a:r>
            <a:rPr lang="ja-JP" altLang="en-US" sz="1100">
              <a:solidFill>
                <a:schemeClr val="dk1"/>
              </a:solidFill>
              <a:latin typeface="+mn-lt"/>
              <a:ea typeface="+mn-ea"/>
              <a:cs typeface="+mn-cs"/>
            </a:rPr>
            <a:t>元利償還金の減</a:t>
          </a:r>
          <a:r>
            <a:rPr lang="ja-JP" altLang="ja-JP" sz="1100">
              <a:solidFill>
                <a:schemeClr val="dk1"/>
              </a:solidFill>
              <a:latin typeface="+mn-lt"/>
              <a:ea typeface="+mn-ea"/>
              <a:cs typeface="+mn-cs"/>
            </a:rPr>
            <a:t>により、実質公債費比率の分子の額としては減少しています。国の政策により交付税の削減が懸念されるため、今後も建設事業債発行額を公債費償還元金の範囲内に抑え、公債費の抑制を図ります。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latin typeface="+mn-lt"/>
              <a:ea typeface="+mn-ea"/>
              <a:cs typeface="+mn-cs"/>
            </a:rPr>
            <a:t>　将来負担額については減少傾向にありますが、その要因としまして公営企業債等繰入見込額の減少があげられます。今後も財政調整基金等の充当可能基金の増額や地方債発行額の抑制・職員の適正配置による職員数の削減を行い、将来負担額の削減に努めていきます。</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
62,190,620
60,655,121
1,446,019
34,217,497
62,033,367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市町村合併後は担税力が小さい過疎地域を市域に含んだことから、県内市町村平均値</a:t>
          </a:r>
          <a:r>
            <a:rPr lang="en-US" altLang="ja-JP" sz="1100">
              <a:solidFill>
                <a:schemeClr val="dk1"/>
              </a:solidFill>
              <a:latin typeface="+mn-lt"/>
              <a:ea typeface="+mn-ea"/>
              <a:cs typeface="+mn-cs"/>
            </a:rPr>
            <a:t>0.35</a:t>
          </a:r>
          <a:r>
            <a:rPr lang="ja-JP" altLang="ja-JP" sz="1100">
              <a:solidFill>
                <a:schemeClr val="dk1"/>
              </a:solidFill>
              <a:latin typeface="+mn-lt"/>
              <a:ea typeface="+mn-ea"/>
              <a:cs typeface="+mn-cs"/>
            </a:rPr>
            <a:t>は上回っているものの、類似団体平均値</a:t>
          </a:r>
          <a:r>
            <a:rPr lang="en-US" altLang="ja-JP" sz="1100">
              <a:solidFill>
                <a:schemeClr val="dk1"/>
              </a:solidFill>
              <a:latin typeface="+mn-lt"/>
              <a:ea typeface="+mn-ea"/>
              <a:cs typeface="+mn-cs"/>
            </a:rPr>
            <a:t>0.72</a:t>
          </a:r>
          <a:r>
            <a:rPr lang="ja-JP" altLang="ja-JP" sz="1100">
              <a:solidFill>
                <a:schemeClr val="dk1"/>
              </a:solidFill>
              <a:latin typeface="+mn-lt"/>
              <a:ea typeface="+mn-ea"/>
              <a:cs typeface="+mn-cs"/>
            </a:rPr>
            <a:t>を大きく下回っている状況です。景気の低迷もあり、指数が大きく改善することは困難な状況ですが、引き続き財政基盤の強化が図られるよう、取組みを進めます。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31045</xdr:rowOff>
    </xdr:to>
    <xdr:cxnSp macro="">
      <xdr:nvCxnSpPr>
        <xdr:cNvPr id="74" name="直線コネクタ 73"/>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7" name="直線コネクタ 76"/>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経常経費充当一般財源等では</a:t>
          </a:r>
          <a:r>
            <a:rPr lang="en-US" altLang="ja-JP"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、主な要因としては、</a:t>
          </a:r>
          <a:r>
            <a:rPr lang="ja-JP" altLang="en-US" sz="1100" b="0" i="0" baseline="0">
              <a:solidFill>
                <a:schemeClr val="dk1"/>
              </a:solidFill>
              <a:latin typeface="+mn-lt"/>
              <a:ea typeface="+mn-ea"/>
              <a:cs typeface="+mn-cs"/>
            </a:rPr>
            <a:t>定年退職者が増加したことによる人件費の増及び私立保育園の運営委託による</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の増</a:t>
          </a:r>
          <a:r>
            <a:rPr lang="ja-JP" altLang="ja-JP" sz="1100" b="0" i="0" baseline="0">
              <a:solidFill>
                <a:schemeClr val="dk1"/>
              </a:solidFill>
              <a:latin typeface="+mn-lt"/>
              <a:ea typeface="+mn-ea"/>
              <a:cs typeface="+mn-cs"/>
            </a:rPr>
            <a:t>が</a:t>
          </a:r>
          <a:r>
            <a:rPr lang="ja-JP" altLang="en-US" sz="1100" b="0" i="0" baseline="0">
              <a:solidFill>
                <a:schemeClr val="dk1"/>
              </a:solidFill>
              <a:latin typeface="+mn-lt"/>
              <a:ea typeface="+mn-ea"/>
              <a:cs typeface="+mn-cs"/>
            </a:rPr>
            <a:t>主な</a:t>
          </a:r>
          <a:r>
            <a:rPr lang="ja-JP" altLang="ja-JP" sz="1100" b="0" i="0" baseline="0">
              <a:solidFill>
                <a:schemeClr val="dk1"/>
              </a:solidFill>
              <a:latin typeface="+mn-lt"/>
              <a:ea typeface="+mn-ea"/>
              <a:cs typeface="+mn-cs"/>
            </a:rPr>
            <a:t>原因となっています。</a:t>
          </a:r>
          <a:endParaRPr lang="ja-JP" altLang="ja-JP" sz="1400"/>
        </a:p>
        <a:p>
          <a:pPr rtl="0"/>
          <a:r>
            <a:rPr lang="ja-JP" altLang="ja-JP" sz="1100" b="0" i="0" baseline="0">
              <a:solidFill>
                <a:schemeClr val="dk1"/>
              </a:solidFill>
              <a:latin typeface="+mn-lt"/>
              <a:ea typeface="+mn-ea"/>
              <a:cs typeface="+mn-cs"/>
            </a:rPr>
            <a:t>　一方で、経常一般財源等は</a:t>
          </a:r>
          <a:r>
            <a:rPr lang="ja-JP" altLang="en-US" sz="1100" b="0" i="0" baseline="0">
              <a:solidFill>
                <a:schemeClr val="dk1"/>
              </a:solidFill>
              <a:latin typeface="+mn-lt"/>
              <a:ea typeface="+mn-ea"/>
              <a:cs typeface="+mn-cs"/>
            </a:rPr>
            <a:t>地方消費税交付金の増及び</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年度から固定資産税の税率を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％へ見直し、自主財源の確保につなげることとした</a:t>
          </a:r>
          <a:r>
            <a:rPr lang="ja-JP" altLang="en-US" sz="1100" b="0" i="0" baseline="0">
              <a:solidFill>
                <a:schemeClr val="dk1"/>
              </a:solidFill>
              <a:effectLst/>
              <a:latin typeface="+mn-lt"/>
              <a:ea typeface="+mn-ea"/>
              <a:cs typeface="+mn-cs"/>
            </a:rPr>
            <a:t>こと</a:t>
          </a:r>
          <a:r>
            <a:rPr lang="ja-JP" altLang="ja-JP" sz="1100" b="0" i="0" baseline="0">
              <a:solidFill>
                <a:schemeClr val="dk1"/>
              </a:solidFill>
              <a:latin typeface="+mn-lt"/>
              <a:ea typeface="+mn-ea"/>
              <a:cs typeface="+mn-cs"/>
            </a:rPr>
            <a:t>が影響し、</a:t>
          </a:r>
          <a:r>
            <a:rPr lang="en-US" altLang="ja-JP" sz="1100" b="0" i="0" baseline="0">
              <a:solidFill>
                <a:schemeClr val="dk1"/>
              </a:solidFill>
              <a:latin typeface="+mn-lt"/>
              <a:ea typeface="+mn-ea"/>
              <a:cs typeface="+mn-cs"/>
            </a:rPr>
            <a:t>3.9%</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しており、経常収支比率</a:t>
          </a:r>
          <a:r>
            <a:rPr lang="ja-JP" altLang="en-US" sz="1100" b="0" i="0" baseline="0">
              <a:solidFill>
                <a:schemeClr val="dk1"/>
              </a:solidFill>
              <a:latin typeface="+mn-lt"/>
              <a:ea typeface="+mn-ea"/>
              <a:cs typeface="+mn-cs"/>
            </a:rPr>
            <a:t>減少の</a:t>
          </a:r>
          <a:r>
            <a:rPr lang="ja-JP" altLang="ja-JP" sz="1100" b="0" i="0" baseline="0">
              <a:solidFill>
                <a:schemeClr val="dk1"/>
              </a:solidFill>
              <a:latin typeface="+mn-lt"/>
              <a:ea typeface="+mn-ea"/>
              <a:cs typeface="+mn-cs"/>
            </a:rPr>
            <a:t>要因となっています。</a:t>
          </a:r>
          <a:endParaRPr lang="ja-JP" altLang="ja-JP" sz="1400"/>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しかし、</a:t>
          </a:r>
          <a:r>
            <a:rPr lang="ja-JP" altLang="ja-JP" sz="1100" b="0" i="0" baseline="0">
              <a:solidFill>
                <a:schemeClr val="dk1"/>
              </a:solidFill>
              <a:latin typeface="+mn-lt"/>
              <a:ea typeface="+mn-ea"/>
              <a:cs typeface="+mn-cs"/>
            </a:rPr>
            <a:t>今後も、扶助費の増加や普通交付税の減少は避けがたく、経常収支比率の改善は厳しいといえます。</a:t>
          </a:r>
          <a:endParaRPr lang="ja-JP" altLang="ja-JP" sz="1400"/>
        </a:p>
        <a:p>
          <a:pPr rtl="0"/>
          <a:r>
            <a:rPr lang="ja-JP" altLang="ja-JP" sz="1100" b="0" i="0" baseline="0">
              <a:solidFill>
                <a:schemeClr val="dk1"/>
              </a:solidFill>
              <a:latin typeface="+mn-lt"/>
              <a:ea typeface="+mn-ea"/>
              <a:cs typeface="+mn-cs"/>
            </a:rPr>
            <a:t>　今後は、公共施設等総合管理計画に基づき、物件費等の抑制などを検討していく予定です。</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33867</xdr:rowOff>
    </xdr:to>
    <xdr:cxnSp macro="">
      <xdr:nvCxnSpPr>
        <xdr:cNvPr id="131" name="直線コネクタ 130"/>
        <xdr:cNvCxnSpPr/>
      </xdr:nvCxnSpPr>
      <xdr:spPr>
        <a:xfrm flipV="1">
          <a:off x="4114800" y="1072261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33867</xdr:rowOff>
    </xdr:to>
    <xdr:cxnSp macro="">
      <xdr:nvCxnSpPr>
        <xdr:cNvPr id="134" name="直線コネクタ 133"/>
        <xdr:cNvCxnSpPr/>
      </xdr:nvCxnSpPr>
      <xdr:spPr>
        <a:xfrm>
          <a:off x="3225800" y="1075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124883</xdr:rowOff>
    </xdr:to>
    <xdr:cxnSp macro="">
      <xdr:nvCxnSpPr>
        <xdr:cNvPr id="137" name="直線コネクタ 136"/>
        <xdr:cNvCxnSpPr/>
      </xdr:nvCxnSpPr>
      <xdr:spPr>
        <a:xfrm>
          <a:off x="2336800" y="1073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100754</xdr:rowOff>
    </xdr:to>
    <xdr:cxnSp macro="">
      <xdr:nvCxnSpPr>
        <xdr:cNvPr id="140" name="直線コネクタ 139"/>
        <xdr:cNvCxnSpPr/>
      </xdr:nvCxnSpPr>
      <xdr:spPr>
        <a:xfrm>
          <a:off x="1447800" y="105697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0" name="円/楕円 149"/>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51"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2" name="円/楕円 151"/>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3" name="テキスト ボックス 152"/>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4" name="円/楕円 153"/>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55" name="テキスト ボックス 154"/>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8" name="円/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9" name="テキスト ボックス 158"/>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定年退職者の増</a:t>
          </a:r>
          <a:r>
            <a:rPr lang="ja-JP" altLang="ja-JP" sz="1100">
              <a:solidFill>
                <a:schemeClr val="dk1"/>
              </a:solidFill>
              <a:latin typeface="+mn-lt"/>
              <a:ea typeface="+mn-ea"/>
              <a:cs typeface="+mn-cs"/>
            </a:rPr>
            <a:t>により前年度決算額より増加したものの、類似団体平均値</a:t>
          </a:r>
          <a:r>
            <a:rPr lang="en-US" altLang="ja-JP" sz="1100">
              <a:solidFill>
                <a:schemeClr val="dk1"/>
              </a:solidFill>
              <a:latin typeface="+mn-lt"/>
              <a:ea typeface="+mn-ea"/>
              <a:cs typeface="+mn-cs"/>
            </a:rPr>
            <a:t>114,225</a:t>
          </a:r>
          <a:r>
            <a:rPr lang="ja-JP" altLang="ja-JP" sz="1100">
              <a:solidFill>
                <a:schemeClr val="dk1"/>
              </a:solidFill>
              <a:latin typeface="+mn-lt"/>
              <a:ea typeface="+mn-ea"/>
              <a:cs typeface="+mn-cs"/>
            </a:rPr>
            <a:t>円よりも下回っています。今後も、職員数の減による人件費の削減を図ると共に、予算編成段階から物件費等の経常経費を抑制することで削減に努めます。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109916</xdr:rowOff>
    </xdr:from>
    <xdr:to>
      <xdr:col>7</xdr:col>
      <xdr:colOff>152400</xdr:colOff>
      <xdr:row>82</xdr:row>
      <xdr:rowOff>168415</xdr:rowOff>
    </xdr:to>
    <xdr:cxnSp macro="">
      <xdr:nvCxnSpPr>
        <xdr:cNvPr id="196" name="直線コネクタ 195"/>
        <xdr:cNvCxnSpPr/>
      </xdr:nvCxnSpPr>
      <xdr:spPr>
        <a:xfrm>
          <a:off x="4114800" y="14168816"/>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65362</xdr:rowOff>
    </xdr:from>
    <xdr:to>
      <xdr:col>6</xdr:col>
      <xdr:colOff>0</xdr:colOff>
      <xdr:row>82</xdr:row>
      <xdr:rowOff>109916</xdr:rowOff>
    </xdr:to>
    <xdr:cxnSp macro="">
      <xdr:nvCxnSpPr>
        <xdr:cNvPr id="199" name="直線コネクタ 198"/>
        <xdr:cNvCxnSpPr/>
      </xdr:nvCxnSpPr>
      <xdr:spPr>
        <a:xfrm>
          <a:off x="3225800" y="14124262"/>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65362</xdr:rowOff>
    </xdr:from>
    <xdr:to>
      <xdr:col>4</xdr:col>
      <xdr:colOff>482600</xdr:colOff>
      <xdr:row>82</xdr:row>
      <xdr:rowOff>73239</xdr:rowOff>
    </xdr:to>
    <xdr:cxnSp macro="">
      <xdr:nvCxnSpPr>
        <xdr:cNvPr id="202" name="直線コネクタ 201"/>
        <xdr:cNvCxnSpPr/>
      </xdr:nvCxnSpPr>
      <xdr:spPr>
        <a:xfrm flipV="1">
          <a:off x="2336800" y="14124262"/>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73239</xdr:rowOff>
    </xdr:from>
    <xdr:to>
      <xdr:col>3</xdr:col>
      <xdr:colOff>279400</xdr:colOff>
      <xdr:row>82</xdr:row>
      <xdr:rowOff>104470</xdr:rowOff>
    </xdr:to>
    <xdr:cxnSp macro="">
      <xdr:nvCxnSpPr>
        <xdr:cNvPr id="205" name="直線コネクタ 204"/>
        <xdr:cNvCxnSpPr/>
      </xdr:nvCxnSpPr>
      <xdr:spPr>
        <a:xfrm flipV="1">
          <a:off x="1447800" y="14132139"/>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117615</xdr:rowOff>
    </xdr:from>
    <xdr:to>
      <xdr:col>7</xdr:col>
      <xdr:colOff>203200</xdr:colOff>
      <xdr:row>83</xdr:row>
      <xdr:rowOff>47765</xdr:rowOff>
    </xdr:to>
    <xdr:sp macro="" textlink="">
      <xdr:nvSpPr>
        <xdr:cNvPr id="215" name="円/楕円 214"/>
        <xdr:cNvSpPr/>
      </xdr:nvSpPr>
      <xdr:spPr>
        <a:xfrm>
          <a:off x="4902200" y="141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134142</xdr:rowOff>
    </xdr:from>
    <xdr:ext cx="762000" cy="259045"/>
    <xdr:sp macro="" textlink="">
      <xdr:nvSpPr>
        <xdr:cNvPr id="216" name="人件費・物件費等の状況該当値テキスト"/>
        <xdr:cNvSpPr txBox="1"/>
      </xdr:nvSpPr>
      <xdr:spPr>
        <a:xfrm>
          <a:off x="5041900" y="140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59116</xdr:rowOff>
    </xdr:from>
    <xdr:to>
      <xdr:col>6</xdr:col>
      <xdr:colOff>50800</xdr:colOff>
      <xdr:row>82</xdr:row>
      <xdr:rowOff>160716</xdr:rowOff>
    </xdr:to>
    <xdr:sp macro="" textlink="">
      <xdr:nvSpPr>
        <xdr:cNvPr id="217" name="円/楕円 216"/>
        <xdr:cNvSpPr/>
      </xdr:nvSpPr>
      <xdr:spPr>
        <a:xfrm>
          <a:off x="4064000" y="141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170893</xdr:rowOff>
    </xdr:from>
    <xdr:ext cx="736600" cy="259045"/>
    <xdr:sp macro="" textlink="">
      <xdr:nvSpPr>
        <xdr:cNvPr id="218" name="テキスト ボックス 217"/>
        <xdr:cNvSpPr txBox="1"/>
      </xdr:nvSpPr>
      <xdr:spPr>
        <a:xfrm>
          <a:off x="3733800" y="1388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14562</xdr:rowOff>
    </xdr:from>
    <xdr:to>
      <xdr:col>4</xdr:col>
      <xdr:colOff>533400</xdr:colOff>
      <xdr:row>82</xdr:row>
      <xdr:rowOff>116162</xdr:rowOff>
    </xdr:to>
    <xdr:sp macro="" textlink="">
      <xdr:nvSpPr>
        <xdr:cNvPr id="219" name="円/楕円 218"/>
        <xdr:cNvSpPr/>
      </xdr:nvSpPr>
      <xdr:spPr>
        <a:xfrm>
          <a:off x="3175000" y="140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126339</xdr:rowOff>
    </xdr:from>
    <xdr:ext cx="762000" cy="259045"/>
    <xdr:sp macro="" textlink="">
      <xdr:nvSpPr>
        <xdr:cNvPr id="220" name="テキスト ボックス 219"/>
        <xdr:cNvSpPr txBox="1"/>
      </xdr:nvSpPr>
      <xdr:spPr>
        <a:xfrm>
          <a:off x="2844800" y="1384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22439</xdr:rowOff>
    </xdr:from>
    <xdr:to>
      <xdr:col>3</xdr:col>
      <xdr:colOff>330200</xdr:colOff>
      <xdr:row>82</xdr:row>
      <xdr:rowOff>124039</xdr:rowOff>
    </xdr:to>
    <xdr:sp macro="" textlink="">
      <xdr:nvSpPr>
        <xdr:cNvPr id="221" name="円/楕円 220"/>
        <xdr:cNvSpPr/>
      </xdr:nvSpPr>
      <xdr:spPr>
        <a:xfrm>
          <a:off x="2286000" y="140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134216</xdr:rowOff>
    </xdr:from>
    <xdr:ext cx="762000" cy="259045"/>
    <xdr:sp macro="" textlink="">
      <xdr:nvSpPr>
        <xdr:cNvPr id="222" name="テキスト ボックス 221"/>
        <xdr:cNvSpPr txBox="1"/>
      </xdr:nvSpPr>
      <xdr:spPr>
        <a:xfrm>
          <a:off x="1955800" y="1385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53670</xdr:rowOff>
    </xdr:from>
    <xdr:to>
      <xdr:col>2</xdr:col>
      <xdr:colOff>127000</xdr:colOff>
      <xdr:row>82</xdr:row>
      <xdr:rowOff>155270</xdr:rowOff>
    </xdr:to>
    <xdr:sp macro="" textlink="">
      <xdr:nvSpPr>
        <xdr:cNvPr id="223" name="円/楕円 222"/>
        <xdr:cNvSpPr/>
      </xdr:nvSpPr>
      <xdr:spPr>
        <a:xfrm>
          <a:off x="1397000" y="141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165447</xdr:rowOff>
    </xdr:from>
    <xdr:ext cx="762000" cy="259045"/>
    <xdr:sp macro="" textlink="">
      <xdr:nvSpPr>
        <xdr:cNvPr id="224" name="テキスト ボックス 223"/>
        <xdr:cNvSpPr txBox="1"/>
      </xdr:nvSpPr>
      <xdr:spPr>
        <a:xfrm>
          <a:off x="1066800" y="138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類似団体平均値</a:t>
          </a:r>
          <a:r>
            <a:rPr lang="en-US" altLang="ja-JP" sz="1100">
              <a:solidFill>
                <a:schemeClr val="dk1"/>
              </a:solidFill>
              <a:latin typeface="+mn-lt"/>
              <a:ea typeface="+mn-ea"/>
              <a:cs typeface="+mn-cs"/>
            </a:rPr>
            <a:t>98.9</a:t>
          </a:r>
          <a:r>
            <a:rPr lang="ja-JP" altLang="ja-JP" sz="1100">
              <a:solidFill>
                <a:schemeClr val="dk1"/>
              </a:solidFill>
              <a:latin typeface="+mn-lt"/>
              <a:ea typeface="+mn-ea"/>
              <a:cs typeface="+mn-cs"/>
            </a:rPr>
            <a:t>をやや下回っていますが、国や県等との均衡を考慮しながら、引き続き給与制度の見直しを進め、給与水準の適正化に努めてまいります。</a:t>
          </a:r>
          <a:endParaRPr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144841</xdr:rowOff>
    </xdr:to>
    <xdr:cxnSp macro="">
      <xdr:nvCxnSpPr>
        <xdr:cNvPr id="260" name="直線コネクタ 259"/>
        <xdr:cNvCxnSpPr/>
      </xdr:nvCxnSpPr>
      <xdr:spPr>
        <a:xfrm>
          <a:off x="16179800" y="142602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29936</xdr:rowOff>
    </xdr:to>
    <xdr:cxnSp macro="">
      <xdr:nvCxnSpPr>
        <xdr:cNvPr id="263" name="直線コネクタ 262"/>
        <xdr:cNvCxnSpPr/>
      </xdr:nvCxnSpPr>
      <xdr:spPr>
        <a:xfrm>
          <a:off x="152908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45962</xdr:rowOff>
    </xdr:to>
    <xdr:cxnSp macro="">
      <xdr:nvCxnSpPr>
        <xdr:cNvPr id="266" name="直線コネクタ 265"/>
        <xdr:cNvCxnSpPr/>
      </xdr:nvCxnSpPr>
      <xdr:spPr>
        <a:xfrm flipV="1">
          <a:off x="14401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126395</xdr:rowOff>
    </xdr:to>
    <xdr:cxnSp macro="">
      <xdr:nvCxnSpPr>
        <xdr:cNvPr id="269" name="直線コネクタ 268"/>
        <xdr:cNvCxnSpPr/>
      </xdr:nvCxnSpPr>
      <xdr:spPr>
        <a:xfrm flipV="1">
          <a:off x="13512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9" name="円/楕円 278"/>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80"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81" name="円/楕円 280"/>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2" name="テキスト ボックス 281"/>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3" name="円/楕円 282"/>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4" name="テキスト ボックス 283"/>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5" name="円/楕円 284"/>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6" name="テキスト ボックス 285"/>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7" name="円/楕円 28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8" name="テキスト ボックス 287"/>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類似団体平均値の</a:t>
          </a:r>
          <a:r>
            <a:rPr lang="en-US" altLang="ja-JP" sz="1100">
              <a:solidFill>
                <a:schemeClr val="dk1"/>
              </a:solidFill>
              <a:latin typeface="+mn-lt"/>
              <a:ea typeface="+mn-ea"/>
              <a:cs typeface="+mn-cs"/>
            </a:rPr>
            <a:t>6.44</a:t>
          </a:r>
          <a:r>
            <a:rPr lang="ja-JP" altLang="ja-JP" sz="1100">
              <a:solidFill>
                <a:schemeClr val="dk1"/>
              </a:solidFill>
              <a:latin typeface="+mn-lt"/>
              <a:ea typeface="+mn-ea"/>
              <a:cs typeface="+mn-cs"/>
            </a:rPr>
            <a:t>人を上回っており、前年度に比べ</a:t>
          </a:r>
          <a:r>
            <a:rPr lang="en-US" altLang="ja-JP" sz="1100">
              <a:solidFill>
                <a:schemeClr val="dk1"/>
              </a:solidFill>
              <a:latin typeface="+mn-lt"/>
              <a:ea typeface="+mn-ea"/>
              <a:cs typeface="+mn-cs"/>
            </a:rPr>
            <a:t>0.04</a:t>
          </a:r>
          <a:r>
            <a:rPr lang="ja-JP" altLang="ja-JP" sz="1100">
              <a:solidFill>
                <a:schemeClr val="dk1"/>
              </a:solidFill>
              <a:latin typeface="+mn-lt"/>
              <a:ea typeface="+mn-ea"/>
              <a:cs typeface="+mn-cs"/>
            </a:rPr>
            <a:t>人の職員数増加が図られております。市町村合併により増大した職員数の是正を図るため、平成</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年度を計画初年度とした行財政計画では、合併後</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年間で延べ</a:t>
          </a:r>
          <a:r>
            <a:rPr lang="en-US" altLang="ja-JP" sz="1100">
              <a:solidFill>
                <a:schemeClr val="dk1"/>
              </a:solidFill>
              <a:latin typeface="+mn-lt"/>
              <a:ea typeface="+mn-ea"/>
              <a:cs typeface="+mn-cs"/>
            </a:rPr>
            <a:t>250</a:t>
          </a:r>
          <a:r>
            <a:rPr lang="ja-JP" altLang="ja-JP" sz="1100">
              <a:solidFill>
                <a:schemeClr val="dk1"/>
              </a:solidFill>
              <a:latin typeface="+mn-lt"/>
              <a:ea typeface="+mn-ea"/>
              <a:cs typeface="+mn-cs"/>
            </a:rPr>
            <a:t>人の職員数削減を掲げ、平成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には概ね目標値を達成することができました。今後は、国や県からの権限委譲や法改正等により年々事務量が増大していることもあり、専門的な職種の人材確保に重点を置きながら、適正な定員管理に努めてまいります。</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34671</xdr:rowOff>
    </xdr:to>
    <xdr:cxnSp macro="">
      <xdr:nvCxnSpPr>
        <xdr:cNvPr id="321" name="直線コネクタ 320"/>
        <xdr:cNvCxnSpPr/>
      </xdr:nvCxnSpPr>
      <xdr:spPr>
        <a:xfrm>
          <a:off x="16179800" y="1082636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15367</xdr:rowOff>
    </xdr:from>
    <xdr:to>
      <xdr:col>23</xdr:col>
      <xdr:colOff>406400</xdr:colOff>
      <xdr:row>63</xdr:row>
      <xdr:rowOff>25019</xdr:rowOff>
    </xdr:to>
    <xdr:cxnSp macro="">
      <xdr:nvCxnSpPr>
        <xdr:cNvPr id="324" name="直線コネクタ 323"/>
        <xdr:cNvCxnSpPr/>
      </xdr:nvCxnSpPr>
      <xdr:spPr>
        <a:xfrm>
          <a:off x="15290800" y="108167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15367</xdr:rowOff>
    </xdr:from>
    <xdr:to>
      <xdr:col>22</xdr:col>
      <xdr:colOff>203200</xdr:colOff>
      <xdr:row>63</xdr:row>
      <xdr:rowOff>22606</xdr:rowOff>
    </xdr:to>
    <xdr:cxnSp macro="">
      <xdr:nvCxnSpPr>
        <xdr:cNvPr id="327" name="直線コネクタ 326"/>
        <xdr:cNvCxnSpPr/>
      </xdr:nvCxnSpPr>
      <xdr:spPr>
        <a:xfrm flipV="1">
          <a:off x="14401800" y="108167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22606</xdr:rowOff>
    </xdr:from>
    <xdr:to>
      <xdr:col>21</xdr:col>
      <xdr:colOff>0</xdr:colOff>
      <xdr:row>63</xdr:row>
      <xdr:rowOff>44323</xdr:rowOff>
    </xdr:to>
    <xdr:cxnSp macro="">
      <xdr:nvCxnSpPr>
        <xdr:cNvPr id="330" name="直線コネクタ 329"/>
        <xdr:cNvCxnSpPr/>
      </xdr:nvCxnSpPr>
      <xdr:spPr>
        <a:xfrm flipV="1">
          <a:off x="13512800" y="1082395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155321</xdr:rowOff>
    </xdr:from>
    <xdr:to>
      <xdr:col>24</xdr:col>
      <xdr:colOff>609600</xdr:colOff>
      <xdr:row>63</xdr:row>
      <xdr:rowOff>85471</xdr:rowOff>
    </xdr:to>
    <xdr:sp macro="" textlink="">
      <xdr:nvSpPr>
        <xdr:cNvPr id="340" name="円/楕円 339"/>
        <xdr:cNvSpPr/>
      </xdr:nvSpPr>
      <xdr:spPr>
        <a:xfrm>
          <a:off x="169672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127398</xdr:rowOff>
    </xdr:from>
    <xdr:ext cx="762000" cy="259045"/>
    <xdr:sp macro="" textlink="">
      <xdr:nvSpPr>
        <xdr:cNvPr id="341" name="定員管理の状況該当値テキスト"/>
        <xdr:cNvSpPr txBox="1"/>
      </xdr:nvSpPr>
      <xdr:spPr>
        <a:xfrm>
          <a:off x="17106900" y="1075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145669</xdr:rowOff>
    </xdr:from>
    <xdr:to>
      <xdr:col>23</xdr:col>
      <xdr:colOff>457200</xdr:colOff>
      <xdr:row>63</xdr:row>
      <xdr:rowOff>75819</xdr:rowOff>
    </xdr:to>
    <xdr:sp macro="" textlink="">
      <xdr:nvSpPr>
        <xdr:cNvPr id="342" name="円/楕円 341"/>
        <xdr:cNvSpPr/>
      </xdr:nvSpPr>
      <xdr:spPr>
        <a:xfrm>
          <a:off x="16129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60596</xdr:rowOff>
    </xdr:from>
    <xdr:ext cx="736600" cy="259045"/>
    <xdr:sp macro="" textlink="">
      <xdr:nvSpPr>
        <xdr:cNvPr id="343" name="テキスト ボックス 342"/>
        <xdr:cNvSpPr txBox="1"/>
      </xdr:nvSpPr>
      <xdr:spPr>
        <a:xfrm>
          <a:off x="15798800" y="1086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136017</xdr:rowOff>
    </xdr:from>
    <xdr:to>
      <xdr:col>22</xdr:col>
      <xdr:colOff>254000</xdr:colOff>
      <xdr:row>63</xdr:row>
      <xdr:rowOff>66167</xdr:rowOff>
    </xdr:to>
    <xdr:sp macro="" textlink="">
      <xdr:nvSpPr>
        <xdr:cNvPr id="344" name="円/楕円 343"/>
        <xdr:cNvSpPr/>
      </xdr:nvSpPr>
      <xdr:spPr>
        <a:xfrm>
          <a:off x="15240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50944</xdr:rowOff>
    </xdr:from>
    <xdr:ext cx="762000" cy="259045"/>
    <xdr:sp macro="" textlink="">
      <xdr:nvSpPr>
        <xdr:cNvPr id="345" name="テキスト ボックス 344"/>
        <xdr:cNvSpPr txBox="1"/>
      </xdr:nvSpPr>
      <xdr:spPr>
        <a:xfrm>
          <a:off x="14909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143256</xdr:rowOff>
    </xdr:from>
    <xdr:to>
      <xdr:col>21</xdr:col>
      <xdr:colOff>50800</xdr:colOff>
      <xdr:row>63</xdr:row>
      <xdr:rowOff>73406</xdr:rowOff>
    </xdr:to>
    <xdr:sp macro="" textlink="">
      <xdr:nvSpPr>
        <xdr:cNvPr id="346" name="円/楕円 345"/>
        <xdr:cNvSpPr/>
      </xdr:nvSpPr>
      <xdr:spPr>
        <a:xfrm>
          <a:off x="14351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58183</xdr:rowOff>
    </xdr:from>
    <xdr:ext cx="762000" cy="259045"/>
    <xdr:sp macro="" textlink="">
      <xdr:nvSpPr>
        <xdr:cNvPr id="347" name="テキスト ボックス 346"/>
        <xdr:cNvSpPr txBox="1"/>
      </xdr:nvSpPr>
      <xdr:spPr>
        <a:xfrm>
          <a:off x="14020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164973</xdr:rowOff>
    </xdr:from>
    <xdr:to>
      <xdr:col>19</xdr:col>
      <xdr:colOff>533400</xdr:colOff>
      <xdr:row>63</xdr:row>
      <xdr:rowOff>95123</xdr:rowOff>
    </xdr:to>
    <xdr:sp macro="" textlink="">
      <xdr:nvSpPr>
        <xdr:cNvPr id="348" name="円/楕円 347"/>
        <xdr:cNvSpPr/>
      </xdr:nvSpPr>
      <xdr:spPr>
        <a:xfrm>
          <a:off x="134620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79900</xdr:rowOff>
    </xdr:from>
    <xdr:ext cx="762000" cy="259045"/>
    <xdr:sp macro="" textlink="">
      <xdr:nvSpPr>
        <xdr:cNvPr id="349" name="テキスト ボックス 348"/>
        <xdr:cNvSpPr txBox="1"/>
      </xdr:nvSpPr>
      <xdr:spPr>
        <a:xfrm>
          <a:off x="13131800" y="1088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昨年度と比較して</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ポイント減少していますが、類似団体平均値</a:t>
          </a:r>
          <a:r>
            <a:rPr lang="en-US" altLang="ja-JP" sz="1100">
              <a:solidFill>
                <a:schemeClr val="dk1"/>
              </a:solidFill>
              <a:latin typeface="+mn-lt"/>
              <a:ea typeface="+mn-ea"/>
              <a:cs typeface="+mn-cs"/>
            </a:rPr>
            <a:t>7.2</a:t>
          </a:r>
          <a:r>
            <a:rPr lang="ja-JP" altLang="ja-JP" sz="1100">
              <a:solidFill>
                <a:schemeClr val="dk1"/>
              </a:solidFill>
              <a:latin typeface="+mn-lt"/>
              <a:ea typeface="+mn-ea"/>
              <a:cs typeface="+mn-cs"/>
            </a:rPr>
            <a:t>％を上回っている状況です。実質公債費比率が高い要因として、下水道事業会計への繰出金のうち、公債費に充当された額が大きいことが挙げられます。改善にあたっては、料金改定など経営の健全化を進めており、平成</a:t>
          </a:r>
          <a:r>
            <a:rPr lang="en-US" altLang="ja-JP" sz="1100">
              <a:solidFill>
                <a:schemeClr val="dk1"/>
              </a:solidFill>
              <a:latin typeface="+mn-lt"/>
              <a:ea typeface="+mn-ea"/>
              <a:cs typeface="+mn-cs"/>
            </a:rPr>
            <a:t>21</a:t>
          </a:r>
          <a:r>
            <a:rPr lang="ja-JP" altLang="ja-JP" sz="1100">
              <a:solidFill>
                <a:schemeClr val="dk1"/>
              </a:solidFill>
              <a:latin typeface="+mn-lt"/>
              <a:ea typeface="+mn-ea"/>
              <a:cs typeface="+mn-cs"/>
            </a:rPr>
            <a:t>年度以降は減少に転じ、比率の改善に繋げています。また、今後も公債費に充当する特別会計への繰出金の抑制と建設事業債発行額を公債費償還元金の範囲内に抑えることで公債費の抑制を図ります。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162814</xdr:rowOff>
    </xdr:to>
    <xdr:cxnSp macro="">
      <xdr:nvCxnSpPr>
        <xdr:cNvPr id="381" name="直線コネクタ 380"/>
        <xdr:cNvCxnSpPr/>
      </xdr:nvCxnSpPr>
      <xdr:spPr>
        <a:xfrm flipV="1">
          <a:off x="16179800" y="740968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44</xdr:row>
      <xdr:rowOff>107188</xdr:rowOff>
    </xdr:to>
    <xdr:cxnSp macro="">
      <xdr:nvCxnSpPr>
        <xdr:cNvPr id="384" name="直線コネクタ 383"/>
        <xdr:cNvCxnSpPr/>
      </xdr:nvCxnSpPr>
      <xdr:spPr>
        <a:xfrm flipV="1">
          <a:off x="15290800" y="7535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107188</xdr:rowOff>
    </xdr:from>
    <xdr:to>
      <xdr:col>22</xdr:col>
      <xdr:colOff>203200</xdr:colOff>
      <xdr:row>44</xdr:row>
      <xdr:rowOff>165100</xdr:rowOff>
    </xdr:to>
    <xdr:cxnSp macro="">
      <xdr:nvCxnSpPr>
        <xdr:cNvPr id="387" name="直線コネクタ 386"/>
        <xdr:cNvCxnSpPr/>
      </xdr:nvCxnSpPr>
      <xdr:spPr>
        <a:xfrm flipV="1">
          <a:off x="14401800" y="76509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32258</xdr:rowOff>
    </xdr:to>
    <xdr:cxnSp macro="">
      <xdr:nvCxnSpPr>
        <xdr:cNvPr id="390" name="直線コネクタ 389"/>
        <xdr:cNvCxnSpPr/>
      </xdr:nvCxnSpPr>
      <xdr:spPr>
        <a:xfrm flipV="1">
          <a:off x="13512800" y="77089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400" name="円/楕円 399"/>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401"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402" name="円/楕円 401"/>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403" name="テキスト ボックス 402"/>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56388</xdr:rowOff>
    </xdr:from>
    <xdr:to>
      <xdr:col>22</xdr:col>
      <xdr:colOff>254000</xdr:colOff>
      <xdr:row>44</xdr:row>
      <xdr:rowOff>157988</xdr:rowOff>
    </xdr:to>
    <xdr:sp macro="" textlink="">
      <xdr:nvSpPr>
        <xdr:cNvPr id="404" name="円/楕円 403"/>
        <xdr:cNvSpPr/>
      </xdr:nvSpPr>
      <xdr:spPr>
        <a:xfrm>
          <a:off x="15240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142765</xdr:rowOff>
    </xdr:from>
    <xdr:ext cx="762000" cy="259045"/>
    <xdr:sp macro="" textlink="">
      <xdr:nvSpPr>
        <xdr:cNvPr id="405" name="テキスト ボックス 404"/>
        <xdr:cNvSpPr txBox="1"/>
      </xdr:nvSpPr>
      <xdr:spPr>
        <a:xfrm>
          <a:off x="14909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6" name="円/楕円 405"/>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7" name="テキスト ボックス 406"/>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08" name="円/楕円 407"/>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09" name="テキスト ボックス 408"/>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昨年度と比較し</a:t>
          </a:r>
          <a:r>
            <a:rPr lang="en-US" altLang="ja-JP" sz="1100">
              <a:solidFill>
                <a:schemeClr val="dk1"/>
              </a:solidFill>
              <a:latin typeface="+mn-lt"/>
              <a:ea typeface="+mn-ea"/>
              <a:cs typeface="+mn-cs"/>
            </a:rPr>
            <a:t>14.2</a:t>
          </a:r>
          <a:r>
            <a:rPr lang="ja-JP" altLang="ja-JP" sz="1100">
              <a:solidFill>
                <a:schemeClr val="dk1"/>
              </a:solidFill>
              <a:latin typeface="+mn-lt"/>
              <a:ea typeface="+mn-ea"/>
              <a:cs typeface="+mn-cs"/>
            </a:rPr>
            <a:t>ポイントの改善が図られているものの、類似団体平均値の</a:t>
          </a:r>
          <a:r>
            <a:rPr lang="en-US" altLang="ja-JP" sz="1100">
              <a:solidFill>
                <a:schemeClr val="dk1"/>
              </a:solidFill>
              <a:latin typeface="+mn-lt"/>
              <a:ea typeface="+mn-ea"/>
              <a:cs typeface="+mn-cs"/>
            </a:rPr>
            <a:t>34.9</a:t>
          </a:r>
          <a:r>
            <a:rPr lang="ja-JP" altLang="ja-JP" sz="1100">
              <a:solidFill>
                <a:schemeClr val="dk1"/>
              </a:solidFill>
              <a:latin typeface="+mn-lt"/>
              <a:ea typeface="+mn-ea"/>
              <a:cs typeface="+mn-cs"/>
            </a:rPr>
            <a:t>％及び県内市町村平均値</a:t>
          </a:r>
          <a:r>
            <a:rPr lang="en-US" altLang="ja-JP" sz="1100">
              <a:solidFill>
                <a:schemeClr val="dk1"/>
              </a:solidFill>
              <a:latin typeface="+mn-lt"/>
              <a:ea typeface="+mn-ea"/>
              <a:cs typeface="+mn-cs"/>
            </a:rPr>
            <a:t>57.4</a:t>
          </a:r>
          <a:r>
            <a:rPr lang="ja-JP" altLang="ja-JP" sz="1100">
              <a:solidFill>
                <a:schemeClr val="dk1"/>
              </a:solidFill>
              <a:latin typeface="+mn-lt"/>
              <a:ea typeface="+mn-ea"/>
              <a:cs typeface="+mn-cs"/>
            </a:rPr>
            <a:t>％を上回っています。今後も職員数の減による退職手当負担見込額を削減すると共に、新規地方債の発行抑制による地方債現在高の削減、財政調整基金等の積立による充当可能基金の増額を行い、財政の健全化を図ってまいり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158039</xdr:rowOff>
    </xdr:from>
    <xdr:to>
      <xdr:col>24</xdr:col>
      <xdr:colOff>558800</xdr:colOff>
      <xdr:row>18</xdr:row>
      <xdr:rowOff>123647</xdr:rowOff>
    </xdr:to>
    <xdr:cxnSp macro="">
      <xdr:nvCxnSpPr>
        <xdr:cNvPr id="441" name="直線コネクタ 440"/>
        <xdr:cNvCxnSpPr/>
      </xdr:nvCxnSpPr>
      <xdr:spPr>
        <a:xfrm flipV="1">
          <a:off x="16179800" y="3072689"/>
          <a:ext cx="8382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123647</xdr:rowOff>
    </xdr:from>
    <xdr:to>
      <xdr:col>23</xdr:col>
      <xdr:colOff>406400</xdr:colOff>
      <xdr:row>18</xdr:row>
      <xdr:rowOff>148742</xdr:rowOff>
    </xdr:to>
    <xdr:cxnSp macro="">
      <xdr:nvCxnSpPr>
        <xdr:cNvPr id="444" name="直線コネクタ 443"/>
        <xdr:cNvCxnSpPr/>
      </xdr:nvCxnSpPr>
      <xdr:spPr>
        <a:xfrm flipV="1">
          <a:off x="15290800" y="3209747"/>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148742</xdr:rowOff>
    </xdr:from>
    <xdr:to>
      <xdr:col>22</xdr:col>
      <xdr:colOff>203200</xdr:colOff>
      <xdr:row>19</xdr:row>
      <xdr:rowOff>64160</xdr:rowOff>
    </xdr:to>
    <xdr:cxnSp macro="">
      <xdr:nvCxnSpPr>
        <xdr:cNvPr id="447" name="直線コネクタ 446"/>
        <xdr:cNvCxnSpPr/>
      </xdr:nvCxnSpPr>
      <xdr:spPr>
        <a:xfrm flipV="1">
          <a:off x="14401800" y="32348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64160</xdr:rowOff>
    </xdr:from>
    <xdr:to>
      <xdr:col>21</xdr:col>
      <xdr:colOff>0</xdr:colOff>
      <xdr:row>19</xdr:row>
      <xdr:rowOff>161646</xdr:rowOff>
    </xdr:to>
    <xdr:cxnSp macro="">
      <xdr:nvCxnSpPr>
        <xdr:cNvPr id="450" name="直線コネクタ 449"/>
        <xdr:cNvCxnSpPr/>
      </xdr:nvCxnSpPr>
      <xdr:spPr>
        <a:xfrm flipV="1">
          <a:off x="13512800" y="3321710"/>
          <a:ext cx="889000" cy="9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107239</xdr:rowOff>
    </xdr:from>
    <xdr:to>
      <xdr:col>24</xdr:col>
      <xdr:colOff>609600</xdr:colOff>
      <xdr:row>18</xdr:row>
      <xdr:rowOff>37389</xdr:rowOff>
    </xdr:to>
    <xdr:sp macro="" textlink="">
      <xdr:nvSpPr>
        <xdr:cNvPr id="460" name="円/楕円 459"/>
        <xdr:cNvSpPr/>
      </xdr:nvSpPr>
      <xdr:spPr>
        <a:xfrm>
          <a:off x="169672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79316</xdr:rowOff>
    </xdr:from>
    <xdr:ext cx="762000" cy="259045"/>
    <xdr:sp macro="" textlink="">
      <xdr:nvSpPr>
        <xdr:cNvPr id="461" name="将来負担の状況該当値テキスト"/>
        <xdr:cNvSpPr txBox="1"/>
      </xdr:nvSpPr>
      <xdr:spPr>
        <a:xfrm>
          <a:off x="17106900" y="29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72847</xdr:rowOff>
    </xdr:from>
    <xdr:to>
      <xdr:col>23</xdr:col>
      <xdr:colOff>457200</xdr:colOff>
      <xdr:row>19</xdr:row>
      <xdr:rowOff>2997</xdr:rowOff>
    </xdr:to>
    <xdr:sp macro="" textlink="">
      <xdr:nvSpPr>
        <xdr:cNvPr id="462" name="円/楕円 461"/>
        <xdr:cNvSpPr/>
      </xdr:nvSpPr>
      <xdr:spPr>
        <a:xfrm>
          <a:off x="16129000" y="31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159224</xdr:rowOff>
    </xdr:from>
    <xdr:ext cx="736600" cy="259045"/>
    <xdr:sp macro="" textlink="">
      <xdr:nvSpPr>
        <xdr:cNvPr id="463" name="テキスト ボックス 462"/>
        <xdr:cNvSpPr txBox="1"/>
      </xdr:nvSpPr>
      <xdr:spPr>
        <a:xfrm>
          <a:off x="15798800" y="324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97942</xdr:rowOff>
    </xdr:from>
    <xdr:to>
      <xdr:col>22</xdr:col>
      <xdr:colOff>254000</xdr:colOff>
      <xdr:row>19</xdr:row>
      <xdr:rowOff>28092</xdr:rowOff>
    </xdr:to>
    <xdr:sp macro="" textlink="">
      <xdr:nvSpPr>
        <xdr:cNvPr id="464" name="円/楕円 463"/>
        <xdr:cNvSpPr/>
      </xdr:nvSpPr>
      <xdr:spPr>
        <a:xfrm>
          <a:off x="15240000" y="31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12869</xdr:rowOff>
    </xdr:from>
    <xdr:ext cx="762000" cy="259045"/>
    <xdr:sp macro="" textlink="">
      <xdr:nvSpPr>
        <xdr:cNvPr id="465" name="テキスト ボックス 464"/>
        <xdr:cNvSpPr txBox="1"/>
      </xdr:nvSpPr>
      <xdr:spPr>
        <a:xfrm>
          <a:off x="14909800" y="32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13360</xdr:rowOff>
    </xdr:from>
    <xdr:to>
      <xdr:col>21</xdr:col>
      <xdr:colOff>50800</xdr:colOff>
      <xdr:row>19</xdr:row>
      <xdr:rowOff>114960</xdr:rowOff>
    </xdr:to>
    <xdr:sp macro="" textlink="">
      <xdr:nvSpPr>
        <xdr:cNvPr id="466" name="円/楕円 465"/>
        <xdr:cNvSpPr/>
      </xdr:nvSpPr>
      <xdr:spPr>
        <a:xfrm>
          <a:off x="14351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99737</xdr:rowOff>
    </xdr:from>
    <xdr:ext cx="762000" cy="259045"/>
    <xdr:sp macro="" textlink="">
      <xdr:nvSpPr>
        <xdr:cNvPr id="467" name="テキスト ボックス 466"/>
        <xdr:cNvSpPr txBox="1"/>
      </xdr:nvSpPr>
      <xdr:spPr>
        <a:xfrm>
          <a:off x="14020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68" name="円/楕円 467"/>
        <xdr:cNvSpPr/>
      </xdr:nvSpPr>
      <xdr:spPr>
        <a:xfrm>
          <a:off x="13462000" y="33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25773</xdr:rowOff>
    </xdr:from>
    <xdr:ext cx="762000" cy="259045"/>
    <xdr:sp macro="" textlink="">
      <xdr:nvSpPr>
        <xdr:cNvPr id="469" name="テキスト ボックス 468"/>
        <xdr:cNvSpPr txBox="1"/>
      </xdr:nvSpPr>
      <xdr:spPr>
        <a:xfrm>
          <a:off x="13131800" y="34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類似団体平均値より</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ポイント下回っていますが、その主な要因は類似団体より給与水準（ラスパイレス指数）が下回っていることや、職員数の定員管理に伴う職員数削減（</a:t>
          </a:r>
          <a:r>
            <a:rPr lang="en-US" altLang="ja-JP" sz="1100">
              <a:solidFill>
                <a:schemeClr val="dk1"/>
              </a:solidFill>
              <a:latin typeface="+mn-lt"/>
              <a:ea typeface="+mn-ea"/>
              <a:cs typeface="+mn-cs"/>
            </a:rPr>
            <a:t>H17</a:t>
          </a:r>
          <a:r>
            <a:rPr lang="ja-JP" altLang="ja-JP" sz="1100">
              <a:solidFill>
                <a:schemeClr val="dk1"/>
              </a:solidFill>
              <a:latin typeface="+mn-lt"/>
              <a:ea typeface="+mn-ea"/>
              <a:cs typeface="+mn-cs"/>
            </a:rPr>
            <a:t>年度から約</a:t>
          </a:r>
          <a:r>
            <a:rPr lang="en-US" altLang="ja-JP" sz="1100">
              <a:solidFill>
                <a:schemeClr val="dk1"/>
              </a:solidFill>
              <a:latin typeface="+mn-lt"/>
              <a:ea typeface="+mn-ea"/>
              <a:cs typeface="+mn-cs"/>
            </a:rPr>
            <a:t>250</a:t>
          </a:r>
          <a:r>
            <a:rPr lang="ja-JP" altLang="ja-JP" sz="1100">
              <a:solidFill>
                <a:schemeClr val="dk1"/>
              </a:solidFill>
              <a:latin typeface="+mn-lt"/>
              <a:ea typeface="+mn-ea"/>
              <a:cs typeface="+mn-cs"/>
            </a:rPr>
            <a:t>名の削減）によるものです。</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今後は、現状の組織体制の見直しや事務事業の見直し等を積極的に進めるとともに、適正な定員管理の基に職員の新陳代謝を図り、人件費の抑制に努めてまいります。</a:t>
          </a:r>
          <a:endParaRPr lang="en-US"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69850</xdr:rowOff>
    </xdr:from>
    <xdr:to>
      <xdr:col>7</xdr:col>
      <xdr:colOff>15875</xdr:colOff>
      <xdr:row>36</xdr:row>
      <xdr:rowOff>69850</xdr:rowOff>
    </xdr:to>
    <xdr:cxnSp macro="">
      <xdr:nvCxnSpPr>
        <xdr:cNvPr id="66" name="直線コネクタ 65"/>
        <xdr:cNvCxnSpPr/>
      </xdr:nvCxnSpPr>
      <xdr:spPr>
        <a:xfrm>
          <a:off x="3987800" y="6242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165100</xdr:rowOff>
    </xdr:from>
    <xdr:to>
      <xdr:col>5</xdr:col>
      <xdr:colOff>549275</xdr:colOff>
      <xdr:row>36</xdr:row>
      <xdr:rowOff>69850</xdr:rowOff>
    </xdr:to>
    <xdr:cxnSp macro="">
      <xdr:nvCxnSpPr>
        <xdr:cNvPr id="69" name="直線コネクタ 68"/>
        <xdr:cNvCxnSpPr/>
      </xdr:nvCxnSpPr>
      <xdr:spPr>
        <a:xfrm>
          <a:off x="3098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165100</xdr:rowOff>
    </xdr:from>
    <xdr:to>
      <xdr:col>4</xdr:col>
      <xdr:colOff>346075</xdr:colOff>
      <xdr:row>36</xdr:row>
      <xdr:rowOff>127000</xdr:rowOff>
    </xdr:to>
    <xdr:cxnSp macro="">
      <xdr:nvCxnSpPr>
        <xdr:cNvPr id="72" name="直線コネクタ 71"/>
        <xdr:cNvCxnSpPr/>
      </xdr:nvCxnSpPr>
      <xdr:spPr>
        <a:xfrm flipV="1">
          <a:off x="2209800" y="616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107950</xdr:rowOff>
    </xdr:from>
    <xdr:to>
      <xdr:col>3</xdr:col>
      <xdr:colOff>142875</xdr:colOff>
      <xdr:row>36</xdr:row>
      <xdr:rowOff>127000</xdr:rowOff>
    </xdr:to>
    <xdr:cxnSp macro="">
      <xdr:nvCxnSpPr>
        <xdr:cNvPr id="75" name="直線コネクタ 74"/>
        <xdr:cNvCxnSpPr/>
      </xdr:nvCxnSpPr>
      <xdr:spPr>
        <a:xfrm>
          <a:off x="1320800" y="628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19050</xdr:rowOff>
    </xdr:from>
    <xdr:to>
      <xdr:col>7</xdr:col>
      <xdr:colOff>66675</xdr:colOff>
      <xdr:row>36</xdr:row>
      <xdr:rowOff>120650</xdr:rowOff>
    </xdr:to>
    <xdr:sp macro="" textlink="">
      <xdr:nvSpPr>
        <xdr:cNvPr id="85" name="円/楕円 84"/>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35577</xdr:rowOff>
    </xdr:from>
    <xdr:ext cx="762000" cy="259045"/>
    <xdr:sp macro="" textlink="">
      <xdr:nvSpPr>
        <xdr:cNvPr id="86" name="人件費該当値テキスト"/>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19050</xdr:rowOff>
    </xdr:from>
    <xdr:to>
      <xdr:col>5</xdr:col>
      <xdr:colOff>600075</xdr:colOff>
      <xdr:row>36</xdr:row>
      <xdr:rowOff>120650</xdr:rowOff>
    </xdr:to>
    <xdr:sp macro="" textlink="">
      <xdr:nvSpPr>
        <xdr:cNvPr id="87" name="円/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130827</xdr:rowOff>
    </xdr:from>
    <xdr:ext cx="736600" cy="259045"/>
    <xdr:sp macro="" textlink="">
      <xdr:nvSpPr>
        <xdr:cNvPr id="88" name="テキスト ボックス 87"/>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396875</xdr:colOff>
      <xdr:row>36</xdr:row>
      <xdr:rowOff>44450</xdr:rowOff>
    </xdr:to>
    <xdr:sp macro="" textlink="">
      <xdr:nvSpPr>
        <xdr:cNvPr id="89" name="円/楕円 88"/>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90" name="テキスト ボックス 89"/>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3" name="円/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168927</xdr:rowOff>
    </xdr:from>
    <xdr:ext cx="762000" cy="259045"/>
    <xdr:sp macro="" textlink="">
      <xdr:nvSpPr>
        <xdr:cNvPr id="94" name="テキスト ボックス 93"/>
        <xdr:cNvSpPr txBox="1"/>
      </xdr:nvSpPr>
      <xdr:spPr>
        <a:xfrm>
          <a:off x="939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物件費が類似団体と比較して低い主な要因は、予算編成の際に経常的経費の要求基準を定め、削減を図っていることによる効果であると思われます。今後も事業見直しによる経常的経費の削減や、公共施設等総合管理計画等の策定を急ぎ、公共施設の統廃合による維持管理経費の削減等を進め、経費の抑制を図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170434</xdr:rowOff>
    </xdr:from>
    <xdr:to>
      <xdr:col>24</xdr:col>
      <xdr:colOff>31750</xdr:colOff>
      <xdr:row>14</xdr:row>
      <xdr:rowOff>8128</xdr:rowOff>
    </xdr:to>
    <xdr:cxnSp macro="">
      <xdr:nvCxnSpPr>
        <xdr:cNvPr id="125" name="直線コネクタ 124"/>
        <xdr:cNvCxnSpPr/>
      </xdr:nvCxnSpPr>
      <xdr:spPr>
        <a:xfrm flipV="1">
          <a:off x="15671800" y="23992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133858</xdr:rowOff>
    </xdr:from>
    <xdr:to>
      <xdr:col>22</xdr:col>
      <xdr:colOff>565150</xdr:colOff>
      <xdr:row>14</xdr:row>
      <xdr:rowOff>8128</xdr:rowOff>
    </xdr:to>
    <xdr:cxnSp macro="">
      <xdr:nvCxnSpPr>
        <xdr:cNvPr id="128" name="直線コネクタ 127"/>
        <xdr:cNvCxnSpPr/>
      </xdr:nvCxnSpPr>
      <xdr:spPr>
        <a:xfrm>
          <a:off x="14782800" y="2362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133858</xdr:rowOff>
    </xdr:to>
    <xdr:cxnSp macro="">
      <xdr:nvCxnSpPr>
        <xdr:cNvPr id="131" name="直線コネクタ 130"/>
        <xdr:cNvCxnSpPr/>
      </xdr:nvCxnSpPr>
      <xdr:spPr>
        <a:xfrm>
          <a:off x="13893800" y="2298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14986</xdr:rowOff>
    </xdr:from>
    <xdr:to>
      <xdr:col>20</xdr:col>
      <xdr:colOff>158750</xdr:colOff>
      <xdr:row>13</xdr:row>
      <xdr:rowOff>69850</xdr:rowOff>
    </xdr:to>
    <xdr:cxnSp macro="">
      <xdr:nvCxnSpPr>
        <xdr:cNvPr id="134" name="直線コネクタ 133"/>
        <xdr:cNvCxnSpPr/>
      </xdr:nvCxnSpPr>
      <xdr:spPr>
        <a:xfrm>
          <a:off x="13004800" y="2243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119634</xdr:rowOff>
    </xdr:from>
    <xdr:to>
      <xdr:col>24</xdr:col>
      <xdr:colOff>82550</xdr:colOff>
      <xdr:row>14</xdr:row>
      <xdr:rowOff>49784</xdr:rowOff>
    </xdr:to>
    <xdr:sp macro="" textlink="">
      <xdr:nvSpPr>
        <xdr:cNvPr id="144" name="円/楕円 143"/>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28211</xdr:rowOff>
    </xdr:from>
    <xdr:ext cx="762000" cy="259045"/>
    <xdr:sp macro="" textlink="">
      <xdr:nvSpPr>
        <xdr:cNvPr id="145" name="物件費該当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128778</xdr:rowOff>
    </xdr:from>
    <xdr:to>
      <xdr:col>22</xdr:col>
      <xdr:colOff>615950</xdr:colOff>
      <xdr:row>14</xdr:row>
      <xdr:rowOff>58928</xdr:rowOff>
    </xdr:to>
    <xdr:sp macro="" textlink="">
      <xdr:nvSpPr>
        <xdr:cNvPr id="146" name="円/楕円 145"/>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69105</xdr:rowOff>
    </xdr:from>
    <xdr:ext cx="736600" cy="259045"/>
    <xdr:sp macro="" textlink="">
      <xdr:nvSpPr>
        <xdr:cNvPr id="147" name="テキスト ボックス 146"/>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83058</xdr:rowOff>
    </xdr:from>
    <xdr:to>
      <xdr:col>21</xdr:col>
      <xdr:colOff>412750</xdr:colOff>
      <xdr:row>14</xdr:row>
      <xdr:rowOff>13208</xdr:rowOff>
    </xdr:to>
    <xdr:sp macro="" textlink="">
      <xdr:nvSpPr>
        <xdr:cNvPr id="148" name="円/楕円 147"/>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23385</xdr:rowOff>
    </xdr:from>
    <xdr:ext cx="762000" cy="259045"/>
    <xdr:sp macro="" textlink="">
      <xdr:nvSpPr>
        <xdr:cNvPr id="149" name="テキスト ボックス 148"/>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0" name="円/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135636</xdr:rowOff>
    </xdr:from>
    <xdr:to>
      <xdr:col>19</xdr:col>
      <xdr:colOff>6350</xdr:colOff>
      <xdr:row>13</xdr:row>
      <xdr:rowOff>65786</xdr:rowOff>
    </xdr:to>
    <xdr:sp macro="" textlink="">
      <xdr:nvSpPr>
        <xdr:cNvPr id="152" name="円/楕円 151"/>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75963</xdr:rowOff>
    </xdr:from>
    <xdr:ext cx="762000" cy="259045"/>
    <xdr:sp macro="" textlink="">
      <xdr:nvSpPr>
        <xdr:cNvPr id="153" name="テキスト ボックス 152"/>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類似団体平均値より</a:t>
          </a:r>
          <a:r>
            <a:rPr lang="en-US" altLang="ja-JP" sz="1100">
              <a:solidFill>
                <a:schemeClr val="dk1"/>
              </a:solidFill>
              <a:latin typeface="+mn-lt"/>
              <a:ea typeface="+mn-ea"/>
              <a:cs typeface="+mn-cs"/>
            </a:rPr>
            <a:t>0.3</a:t>
          </a:r>
          <a:r>
            <a:rPr lang="ja-JP" altLang="ja-JP" sz="1100">
              <a:solidFill>
                <a:schemeClr val="dk1"/>
              </a:solidFill>
              <a:latin typeface="+mn-lt"/>
              <a:ea typeface="+mn-ea"/>
              <a:cs typeface="+mn-cs"/>
            </a:rPr>
            <a:t>ポイント上回っていますが、扶助費が高い主な要因は類似団体と比較して児童福祉費に係る経費が大きくなっているためです。これは主として児童扶養手当や保育所入所に係る分で、本市の場合、保育所の数が他の団体と比較して多いことにも起因していると思われます。今後は単独事業で実施している扶助費の調整及び見直しを図りながら経費の抑制に努め、福祉サービスの適正化を図り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26307</xdr:rowOff>
    </xdr:to>
    <xdr:cxnSp macro="">
      <xdr:nvCxnSpPr>
        <xdr:cNvPr id="188" name="直線コネクタ 187"/>
        <xdr:cNvCxnSpPr/>
      </xdr:nvCxnSpPr>
      <xdr:spPr>
        <a:xfrm>
          <a:off x="3987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57</xdr:row>
      <xdr:rowOff>4535</xdr:rowOff>
    </xdr:to>
    <xdr:cxnSp macro="">
      <xdr:nvCxnSpPr>
        <xdr:cNvPr id="191" name="直線コネクタ 190"/>
        <xdr:cNvCxnSpPr/>
      </xdr:nvCxnSpPr>
      <xdr:spPr>
        <a:xfrm>
          <a:off x="3098800" y="9657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56243</xdr:rowOff>
    </xdr:to>
    <xdr:cxnSp macro="">
      <xdr:nvCxnSpPr>
        <xdr:cNvPr id="194" name="直線コネクタ 193"/>
        <xdr:cNvCxnSpPr/>
      </xdr:nvCxnSpPr>
      <xdr:spPr>
        <a:xfrm>
          <a:off x="2209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162378</xdr:rowOff>
    </xdr:to>
    <xdr:cxnSp macro="">
      <xdr:nvCxnSpPr>
        <xdr:cNvPr id="197" name="直線コネクタ 196"/>
        <xdr:cNvCxnSpPr/>
      </xdr:nvCxnSpPr>
      <xdr:spPr>
        <a:xfrm>
          <a:off x="1320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146957</xdr:rowOff>
    </xdr:from>
    <xdr:to>
      <xdr:col>7</xdr:col>
      <xdr:colOff>66675</xdr:colOff>
      <xdr:row>57</xdr:row>
      <xdr:rowOff>77107</xdr:rowOff>
    </xdr:to>
    <xdr:sp macro="" textlink="">
      <xdr:nvSpPr>
        <xdr:cNvPr id="207" name="円/楕円 206"/>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119034</xdr:rowOff>
    </xdr:from>
    <xdr:ext cx="762000" cy="259045"/>
    <xdr:sp macro="" textlink="">
      <xdr:nvSpPr>
        <xdr:cNvPr id="208"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9" name="円/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1" name="円/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2" name="テキスト ボックス 211"/>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3" name="円/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5" name="円/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6" name="テキスト ボックス 215"/>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その他</a:t>
          </a:r>
          <a:r>
            <a:rPr lang="ja-JP" altLang="ja-JP" sz="1100">
              <a:solidFill>
                <a:schemeClr val="dk1"/>
              </a:solidFill>
              <a:latin typeface="+mn-lt"/>
              <a:ea typeface="+mn-ea"/>
              <a:cs typeface="+mn-cs"/>
            </a:rPr>
            <a:t>は前年度より</a:t>
          </a:r>
          <a:r>
            <a:rPr lang="en-US" altLang="ja-JP" sz="1100">
              <a:solidFill>
                <a:schemeClr val="dk1"/>
              </a:solidFill>
              <a:latin typeface="+mn-lt"/>
              <a:ea typeface="+mn-ea"/>
              <a:cs typeface="+mn-cs"/>
            </a:rPr>
            <a:t>3.7</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と大幅</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となりましたが、この主な要因は、公共下水道事業が企業会計となったことにより、一般会計からの繰出金の性質が繰出金から補助費等へと変わったこと</a:t>
          </a:r>
          <a:r>
            <a:rPr lang="ja-JP" altLang="en-US" sz="1100">
              <a:solidFill>
                <a:schemeClr val="dk1"/>
              </a:solidFill>
              <a:latin typeface="+mn-lt"/>
              <a:ea typeface="+mn-ea"/>
              <a:cs typeface="+mn-cs"/>
            </a:rPr>
            <a:t>によるものです</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これにより、類似団体平均値や全国及び県の平均に近い数値となりましたことから、更なる改善に向け、</a:t>
          </a:r>
          <a:r>
            <a:rPr lang="ja-JP" altLang="ja-JP" sz="1100" b="0" i="0" baseline="0">
              <a:solidFill>
                <a:schemeClr val="dk1"/>
              </a:solidFill>
              <a:effectLst/>
              <a:latin typeface="+mn-lt"/>
              <a:ea typeface="+mn-ea"/>
              <a:cs typeface="+mn-cs"/>
            </a:rPr>
            <a:t>今後は公共施設等総合管理計画に基づ</a:t>
          </a:r>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、物件費等</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など検討していく予定です。</a:t>
          </a:r>
          <a:endParaRPr lang="ja-JP" altLang="ja-JP">
            <a:effectLst/>
          </a:endParaRPr>
        </a:p>
        <a:p>
          <a:pPr eaLnBrk="1" fontAlgn="auto" latinLnBrk="0" hangingPunct="1"/>
          <a:r>
            <a:rPr lang="ja-JP" altLang="en-US"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58</xdr:row>
      <xdr:rowOff>152400</xdr:rowOff>
    </xdr:to>
    <xdr:cxnSp macro="">
      <xdr:nvCxnSpPr>
        <xdr:cNvPr id="249" name="直線コネクタ 248"/>
        <xdr:cNvCxnSpPr/>
      </xdr:nvCxnSpPr>
      <xdr:spPr>
        <a:xfrm flipV="1">
          <a:off x="15671800" y="96266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152400</xdr:rowOff>
    </xdr:from>
    <xdr:to>
      <xdr:col>22</xdr:col>
      <xdr:colOff>565150</xdr:colOff>
      <xdr:row>59</xdr:row>
      <xdr:rowOff>19050</xdr:rowOff>
    </xdr:to>
    <xdr:cxnSp macro="">
      <xdr:nvCxnSpPr>
        <xdr:cNvPr id="252" name="直線コネクタ 251"/>
        <xdr:cNvCxnSpPr/>
      </xdr:nvCxnSpPr>
      <xdr:spPr>
        <a:xfrm flipV="1">
          <a:off x="14782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19050</xdr:rowOff>
    </xdr:to>
    <xdr:cxnSp macro="">
      <xdr:nvCxnSpPr>
        <xdr:cNvPr id="255" name="直線コネクタ 254"/>
        <xdr:cNvCxnSpPr/>
      </xdr:nvCxnSpPr>
      <xdr:spPr>
        <a:xfrm>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114300</xdr:rowOff>
    </xdr:from>
    <xdr:to>
      <xdr:col>20</xdr:col>
      <xdr:colOff>158750</xdr:colOff>
      <xdr:row>58</xdr:row>
      <xdr:rowOff>165100</xdr:rowOff>
    </xdr:to>
    <xdr:cxnSp macro="">
      <xdr:nvCxnSpPr>
        <xdr:cNvPr id="258" name="直線コネクタ 257"/>
        <xdr:cNvCxnSpPr/>
      </xdr:nvCxnSpPr>
      <xdr:spPr>
        <a:xfrm>
          <a:off x="13004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70" name="円/楕円 269"/>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71" name="テキスト ボックス 270"/>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139700</xdr:rowOff>
    </xdr:from>
    <xdr:to>
      <xdr:col>21</xdr:col>
      <xdr:colOff>412750</xdr:colOff>
      <xdr:row>59</xdr:row>
      <xdr:rowOff>69850</xdr:rowOff>
    </xdr:to>
    <xdr:sp macro="" textlink="">
      <xdr:nvSpPr>
        <xdr:cNvPr id="272" name="円/楕円 271"/>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54627</xdr:rowOff>
    </xdr:from>
    <xdr:ext cx="762000" cy="259045"/>
    <xdr:sp macro="" textlink="">
      <xdr:nvSpPr>
        <xdr:cNvPr id="273" name="テキスト ボックス 272"/>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4" name="円/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63500</xdr:rowOff>
    </xdr:from>
    <xdr:to>
      <xdr:col>19</xdr:col>
      <xdr:colOff>6350</xdr:colOff>
      <xdr:row>58</xdr:row>
      <xdr:rowOff>165100</xdr:rowOff>
    </xdr:to>
    <xdr:sp macro="" textlink="">
      <xdr:nvSpPr>
        <xdr:cNvPr id="276" name="円/楕円 275"/>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77" name="テキスト ボックス 276"/>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補助費等は前年度より</a:t>
          </a:r>
          <a:r>
            <a:rPr lang="en-US" altLang="ja-JP" sz="1100">
              <a:solidFill>
                <a:schemeClr val="dk1"/>
              </a:solidFill>
              <a:latin typeface="+mn-lt"/>
              <a:ea typeface="+mn-ea"/>
              <a:cs typeface="+mn-cs"/>
            </a:rPr>
            <a:t>3.3</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と</a:t>
          </a:r>
          <a:r>
            <a:rPr lang="ja-JP" altLang="en-US" sz="1100">
              <a:solidFill>
                <a:schemeClr val="dk1"/>
              </a:solidFill>
              <a:latin typeface="+mn-lt"/>
              <a:ea typeface="+mn-ea"/>
              <a:cs typeface="+mn-cs"/>
            </a:rPr>
            <a:t>大幅増となりましたが</a:t>
          </a:r>
          <a:r>
            <a:rPr lang="ja-JP" altLang="ja-JP" sz="1100">
              <a:solidFill>
                <a:schemeClr val="dk1"/>
              </a:solidFill>
              <a:latin typeface="+mn-lt"/>
              <a:ea typeface="+mn-ea"/>
              <a:cs typeface="+mn-cs"/>
            </a:rPr>
            <a:t>、この主な要因は、</a:t>
          </a:r>
          <a:r>
            <a:rPr lang="ja-JP" altLang="en-US" sz="1100">
              <a:solidFill>
                <a:schemeClr val="dk1"/>
              </a:solidFill>
              <a:latin typeface="+mn-lt"/>
              <a:ea typeface="+mn-ea"/>
              <a:cs typeface="+mn-cs"/>
            </a:rPr>
            <a:t>公共下水道事業が企業会計となったことにより、一般会計からの繰出金の性質が繰出金から補助費等へと変わったこと、また、経済対策としてプレミアム付商品券の発行を行ったことにより臨時的に増加したことによるものです。</a:t>
          </a: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本市の場合、下水道事業は地理的条件等から普及率が低く、建設費の割合が大きいこと等から、他の団体と比較して</a:t>
          </a:r>
          <a:r>
            <a:rPr lang="ja-JP" altLang="en-US" sz="1100">
              <a:solidFill>
                <a:schemeClr val="dk1"/>
              </a:solidFill>
              <a:latin typeface="+mn-lt"/>
              <a:ea typeface="+mn-ea"/>
              <a:cs typeface="+mn-cs"/>
            </a:rPr>
            <a:t>下水道事業への</a:t>
          </a:r>
          <a:r>
            <a:rPr lang="ja-JP" altLang="ja-JP" sz="1100">
              <a:solidFill>
                <a:schemeClr val="dk1"/>
              </a:solidFill>
              <a:latin typeface="+mn-lt"/>
              <a:ea typeface="+mn-ea"/>
              <a:cs typeface="+mn-cs"/>
            </a:rPr>
            <a:t>繰出金が大きくなっています。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38</xdr:row>
      <xdr:rowOff>105228</xdr:rowOff>
    </xdr:to>
    <xdr:cxnSp macro="">
      <xdr:nvCxnSpPr>
        <xdr:cNvPr id="312" name="直線コネクタ 311"/>
        <xdr:cNvCxnSpPr/>
      </xdr:nvCxnSpPr>
      <xdr:spPr>
        <a:xfrm>
          <a:off x="15671800" y="626110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3"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110672</xdr:rowOff>
    </xdr:to>
    <xdr:cxnSp macro="">
      <xdr:nvCxnSpPr>
        <xdr:cNvPr id="315" name="直線コネクタ 314"/>
        <xdr:cNvCxnSpPr/>
      </xdr:nvCxnSpPr>
      <xdr:spPr>
        <a:xfrm flipV="1">
          <a:off x="14782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132443</xdr:rowOff>
    </xdr:to>
    <xdr:cxnSp macro="">
      <xdr:nvCxnSpPr>
        <xdr:cNvPr id="318" name="直線コネクタ 317"/>
        <xdr:cNvCxnSpPr/>
      </xdr:nvCxnSpPr>
      <xdr:spPr>
        <a:xfrm flipV="1">
          <a:off x="13893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121557</xdr:rowOff>
    </xdr:from>
    <xdr:to>
      <xdr:col>20</xdr:col>
      <xdr:colOff>158750</xdr:colOff>
      <xdr:row>36</xdr:row>
      <xdr:rowOff>132443</xdr:rowOff>
    </xdr:to>
    <xdr:cxnSp macro="">
      <xdr:nvCxnSpPr>
        <xdr:cNvPr id="321" name="直線コネクタ 320"/>
        <xdr:cNvCxnSpPr/>
      </xdr:nvCxnSpPr>
      <xdr:spPr>
        <a:xfrm>
          <a:off x="13004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54428</xdr:rowOff>
    </xdr:from>
    <xdr:to>
      <xdr:col>24</xdr:col>
      <xdr:colOff>82550</xdr:colOff>
      <xdr:row>38</xdr:row>
      <xdr:rowOff>156028</xdr:rowOff>
    </xdr:to>
    <xdr:sp macro="" textlink="">
      <xdr:nvSpPr>
        <xdr:cNvPr id="331" name="円/楕円 330"/>
        <xdr:cNvSpPr/>
      </xdr:nvSpPr>
      <xdr:spPr>
        <a:xfrm>
          <a:off x="16459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26505</xdr:rowOff>
    </xdr:from>
    <xdr:ext cx="762000" cy="259045"/>
    <xdr:sp macro="" textlink="">
      <xdr:nvSpPr>
        <xdr:cNvPr id="332" name="補助費等該当値テキスト"/>
        <xdr:cNvSpPr txBox="1"/>
      </xdr:nvSpPr>
      <xdr:spPr>
        <a:xfrm>
          <a:off x="16598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5" name="円/楕円 334"/>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146249</xdr:rowOff>
    </xdr:from>
    <xdr:ext cx="762000" cy="259045"/>
    <xdr:sp macro="" textlink="">
      <xdr:nvSpPr>
        <xdr:cNvPr id="336" name="テキスト ボックス 335"/>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81643</xdr:rowOff>
    </xdr:from>
    <xdr:to>
      <xdr:col>20</xdr:col>
      <xdr:colOff>209550</xdr:colOff>
      <xdr:row>37</xdr:row>
      <xdr:rowOff>11793</xdr:rowOff>
    </xdr:to>
    <xdr:sp macro="" textlink="">
      <xdr:nvSpPr>
        <xdr:cNvPr id="337" name="円/楕円 336"/>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168020</xdr:rowOff>
    </xdr:from>
    <xdr:ext cx="762000" cy="259045"/>
    <xdr:sp macro="" textlink="">
      <xdr:nvSpPr>
        <xdr:cNvPr id="338" name="テキスト ボックス 337"/>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70757</xdr:rowOff>
    </xdr:from>
    <xdr:to>
      <xdr:col>19</xdr:col>
      <xdr:colOff>6350</xdr:colOff>
      <xdr:row>37</xdr:row>
      <xdr:rowOff>907</xdr:rowOff>
    </xdr:to>
    <xdr:sp macro="" textlink="">
      <xdr:nvSpPr>
        <xdr:cNvPr id="339" name="円/楕円 338"/>
        <xdr:cNvSpPr/>
      </xdr:nvSpPr>
      <xdr:spPr>
        <a:xfrm>
          <a:off x="12954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157134</xdr:rowOff>
    </xdr:from>
    <xdr:ext cx="762000" cy="259045"/>
    <xdr:sp macro="" textlink="">
      <xdr:nvSpPr>
        <xdr:cNvPr id="340" name="テキスト ボックス 339"/>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公債費については前年度より</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ポイント下がりましたが、類似団体平均値及び県内市町村平均を上回っています。地方債残高を減らすために、毎年度、事業債の償還元金を上回らないよう、事業債の発行を抑え、公債費の抑制を図ります。また、市債の発行可能額を視野に入れた総合計画の実施計画を策定するようにしています。</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79</xdr:row>
      <xdr:rowOff>46989</xdr:rowOff>
    </xdr:to>
    <xdr:cxnSp macro="">
      <xdr:nvCxnSpPr>
        <xdr:cNvPr id="373" name="直線コネクタ 372"/>
        <xdr:cNvCxnSpPr/>
      </xdr:nvCxnSpPr>
      <xdr:spPr>
        <a:xfrm flipV="1">
          <a:off x="3987800" y="13507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85089</xdr:rowOff>
    </xdr:to>
    <xdr:cxnSp macro="">
      <xdr:nvCxnSpPr>
        <xdr:cNvPr id="376" name="直線コネクタ 375"/>
        <xdr:cNvCxnSpPr/>
      </xdr:nvCxnSpPr>
      <xdr:spPr>
        <a:xfrm flipV="1">
          <a:off x="3098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79</xdr:row>
      <xdr:rowOff>107950</xdr:rowOff>
    </xdr:to>
    <xdr:cxnSp macro="">
      <xdr:nvCxnSpPr>
        <xdr:cNvPr id="379" name="直線コネクタ 378"/>
        <xdr:cNvCxnSpPr/>
      </xdr:nvCxnSpPr>
      <xdr:spPr>
        <a:xfrm flipV="1">
          <a:off x="2209800" y="13629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107950</xdr:rowOff>
    </xdr:to>
    <xdr:cxnSp macro="">
      <xdr:nvCxnSpPr>
        <xdr:cNvPr id="382" name="直線コネクタ 381"/>
        <xdr:cNvCxnSpPr/>
      </xdr:nvCxnSpPr>
      <xdr:spPr>
        <a:xfrm>
          <a:off x="1320800" y="1362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83820</xdr:rowOff>
    </xdr:from>
    <xdr:to>
      <xdr:col>7</xdr:col>
      <xdr:colOff>66675</xdr:colOff>
      <xdr:row>79</xdr:row>
      <xdr:rowOff>13970</xdr:rowOff>
    </xdr:to>
    <xdr:sp macro="" textlink="">
      <xdr:nvSpPr>
        <xdr:cNvPr id="392" name="円/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55897</xdr:rowOff>
    </xdr:from>
    <xdr:ext cx="762000" cy="259045"/>
    <xdr:sp macro="" textlink="">
      <xdr:nvSpPr>
        <xdr:cNvPr id="393"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4" name="円/楕円 393"/>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5" name="テキスト ボックス 394"/>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96" name="円/楕円 395"/>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97" name="テキスト ボックス 396"/>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57150</xdr:rowOff>
    </xdr:from>
    <xdr:to>
      <xdr:col>3</xdr:col>
      <xdr:colOff>193675</xdr:colOff>
      <xdr:row>79</xdr:row>
      <xdr:rowOff>158750</xdr:rowOff>
    </xdr:to>
    <xdr:sp macro="" textlink="">
      <xdr:nvSpPr>
        <xdr:cNvPr id="398" name="円/楕円 397"/>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143527</xdr:rowOff>
    </xdr:from>
    <xdr:ext cx="762000" cy="259045"/>
    <xdr:sp macro="" textlink="">
      <xdr:nvSpPr>
        <xdr:cNvPr id="399" name="テキスト ボックス 398"/>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400" name="円/楕円 399"/>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1" name="テキスト ボックス 400"/>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公債費以外について、経常収支比率が類似団体より低くなっているため、類似団体平均値を下回っています。費目ごとに見ると、類似団体と比較して物件費が低いことが大きく影響しています。反面、扶助費・補助費等は高い傾向にあり、扶助費については今後上昇が見込まれるため、経費の抑制に努め、財政運営の健全化を図ります。</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130810</xdr:rowOff>
    </xdr:to>
    <xdr:cxnSp macro="">
      <xdr:nvCxnSpPr>
        <xdr:cNvPr id="434" name="直線コネクタ 433"/>
        <xdr:cNvCxnSpPr/>
      </xdr:nvCxnSpPr>
      <xdr:spPr>
        <a:xfrm flipV="1">
          <a:off x="15671800" y="12966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5"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75</xdr:row>
      <xdr:rowOff>130810</xdr:rowOff>
    </xdr:to>
    <xdr:cxnSp macro="">
      <xdr:nvCxnSpPr>
        <xdr:cNvPr id="437" name="直線コネクタ 436"/>
        <xdr:cNvCxnSpPr/>
      </xdr:nvCxnSpPr>
      <xdr:spPr>
        <a:xfrm>
          <a:off x="14782800" y="12875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75</xdr:row>
      <xdr:rowOff>16510</xdr:rowOff>
    </xdr:to>
    <xdr:cxnSp macro="">
      <xdr:nvCxnSpPr>
        <xdr:cNvPr id="440" name="直線コネクタ 439"/>
        <xdr:cNvCxnSpPr/>
      </xdr:nvCxnSpPr>
      <xdr:spPr>
        <a:xfrm>
          <a:off x="13893800" y="1282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142240</xdr:rowOff>
    </xdr:to>
    <xdr:cxnSp macro="">
      <xdr:nvCxnSpPr>
        <xdr:cNvPr id="443" name="直線コネクタ 442"/>
        <xdr:cNvCxnSpPr/>
      </xdr:nvCxnSpPr>
      <xdr:spPr>
        <a:xfrm>
          <a:off x="13004800" y="12707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53" name="円/楕円 452"/>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54"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5" name="円/楕円 454"/>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6" name="テキスト ボックス 455"/>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57" name="円/楕円 456"/>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58" name="テキスト ボックス 457"/>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59" name="円/楕円 458"/>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60" name="テキスト ボックス 459"/>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61" name="円/楕円 460"/>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62" name="テキスト ボックス 461"/>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熊本県八代市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143421</xdr:rowOff>
    </xdr:from>
    <xdr:to>
      <xdr:col>4</xdr:col>
      <xdr:colOff>1117600</xdr:colOff>
      <xdr:row>15</xdr:row>
      <xdr:rowOff>15497</xdr:rowOff>
    </xdr:to>
    <xdr:cxnSp macro="">
      <xdr:nvCxnSpPr>
        <xdr:cNvPr id="48" name="直線コネクタ 47"/>
        <xdr:cNvCxnSpPr/>
      </xdr:nvCxnSpPr>
      <xdr:spPr bwMode="auto">
        <a:xfrm flipV="1">
          <a:off x="5003800" y="2591346"/>
          <a:ext cx="647700" cy="4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15497</xdr:rowOff>
    </xdr:from>
    <xdr:to>
      <xdr:col>4</xdr:col>
      <xdr:colOff>469900</xdr:colOff>
      <xdr:row>15</xdr:row>
      <xdr:rowOff>67937</xdr:rowOff>
    </xdr:to>
    <xdr:cxnSp macro="">
      <xdr:nvCxnSpPr>
        <xdr:cNvPr id="51" name="直線コネクタ 50"/>
        <xdr:cNvCxnSpPr/>
      </xdr:nvCxnSpPr>
      <xdr:spPr bwMode="auto">
        <a:xfrm flipV="1">
          <a:off x="4305300" y="2634872"/>
          <a:ext cx="698500" cy="52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43546</xdr:rowOff>
    </xdr:from>
    <xdr:to>
      <xdr:col>3</xdr:col>
      <xdr:colOff>904875</xdr:colOff>
      <xdr:row>15</xdr:row>
      <xdr:rowOff>67937</xdr:rowOff>
    </xdr:to>
    <xdr:cxnSp macro="">
      <xdr:nvCxnSpPr>
        <xdr:cNvPr id="54" name="直線コネクタ 53"/>
        <xdr:cNvCxnSpPr/>
      </xdr:nvCxnSpPr>
      <xdr:spPr bwMode="auto">
        <a:xfrm>
          <a:off x="3606800" y="2662921"/>
          <a:ext cx="698500" cy="2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6627</xdr:rowOff>
    </xdr:from>
    <xdr:to>
      <xdr:col>3</xdr:col>
      <xdr:colOff>206375</xdr:colOff>
      <xdr:row>15</xdr:row>
      <xdr:rowOff>43546</xdr:rowOff>
    </xdr:to>
    <xdr:cxnSp macro="">
      <xdr:nvCxnSpPr>
        <xdr:cNvPr id="57" name="直線コネクタ 56"/>
        <xdr:cNvCxnSpPr/>
      </xdr:nvCxnSpPr>
      <xdr:spPr bwMode="auto">
        <a:xfrm>
          <a:off x="2908300" y="2626002"/>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92621</xdr:rowOff>
    </xdr:from>
    <xdr:to>
      <xdr:col>5</xdr:col>
      <xdr:colOff>34925</xdr:colOff>
      <xdr:row>15</xdr:row>
      <xdr:rowOff>22771</xdr:rowOff>
    </xdr:to>
    <xdr:sp macro="" textlink="">
      <xdr:nvSpPr>
        <xdr:cNvPr id="67" name="円/楕円 66"/>
        <xdr:cNvSpPr/>
      </xdr:nvSpPr>
      <xdr:spPr bwMode="auto">
        <a:xfrm>
          <a:off x="5600700" y="254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109148</xdr:rowOff>
    </xdr:from>
    <xdr:ext cx="762000" cy="259045"/>
    <xdr:sp macro="" textlink="">
      <xdr:nvSpPr>
        <xdr:cNvPr id="68" name="人口1人当たり決算額の推移該当値テキスト130"/>
        <xdr:cNvSpPr txBox="1"/>
      </xdr:nvSpPr>
      <xdr:spPr>
        <a:xfrm>
          <a:off x="5740400" y="238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136147</xdr:rowOff>
    </xdr:from>
    <xdr:to>
      <xdr:col>4</xdr:col>
      <xdr:colOff>520700</xdr:colOff>
      <xdr:row>15</xdr:row>
      <xdr:rowOff>66297</xdr:rowOff>
    </xdr:to>
    <xdr:sp macro="" textlink="">
      <xdr:nvSpPr>
        <xdr:cNvPr id="69" name="円/楕円 68"/>
        <xdr:cNvSpPr/>
      </xdr:nvSpPr>
      <xdr:spPr bwMode="auto">
        <a:xfrm>
          <a:off x="4953000" y="258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76474</xdr:rowOff>
    </xdr:from>
    <xdr:ext cx="736600" cy="259045"/>
    <xdr:sp macro="" textlink="">
      <xdr:nvSpPr>
        <xdr:cNvPr id="70" name="テキスト ボックス 69"/>
        <xdr:cNvSpPr txBox="1"/>
      </xdr:nvSpPr>
      <xdr:spPr>
        <a:xfrm>
          <a:off x="4622800" y="235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17137</xdr:rowOff>
    </xdr:from>
    <xdr:to>
      <xdr:col>3</xdr:col>
      <xdr:colOff>955675</xdr:colOff>
      <xdr:row>15</xdr:row>
      <xdr:rowOff>118737</xdr:rowOff>
    </xdr:to>
    <xdr:sp macro="" textlink="">
      <xdr:nvSpPr>
        <xdr:cNvPr id="71" name="円/楕円 70"/>
        <xdr:cNvSpPr/>
      </xdr:nvSpPr>
      <xdr:spPr bwMode="auto">
        <a:xfrm>
          <a:off x="4254500" y="263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128914</xdr:rowOff>
    </xdr:from>
    <xdr:ext cx="762000" cy="259045"/>
    <xdr:sp macro="" textlink="">
      <xdr:nvSpPr>
        <xdr:cNvPr id="72" name="テキスト ボックス 71"/>
        <xdr:cNvSpPr txBox="1"/>
      </xdr:nvSpPr>
      <xdr:spPr>
        <a:xfrm>
          <a:off x="3924300" y="24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164196</xdr:rowOff>
    </xdr:from>
    <xdr:to>
      <xdr:col>3</xdr:col>
      <xdr:colOff>257175</xdr:colOff>
      <xdr:row>15</xdr:row>
      <xdr:rowOff>94346</xdr:rowOff>
    </xdr:to>
    <xdr:sp macro="" textlink="">
      <xdr:nvSpPr>
        <xdr:cNvPr id="73" name="円/楕円 72"/>
        <xdr:cNvSpPr/>
      </xdr:nvSpPr>
      <xdr:spPr bwMode="auto">
        <a:xfrm>
          <a:off x="3556000" y="261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104523</xdr:rowOff>
    </xdr:from>
    <xdr:ext cx="762000" cy="259045"/>
    <xdr:sp macro="" textlink="">
      <xdr:nvSpPr>
        <xdr:cNvPr id="74" name="テキスト ボックス 73"/>
        <xdr:cNvSpPr txBox="1"/>
      </xdr:nvSpPr>
      <xdr:spPr>
        <a:xfrm>
          <a:off x="3225800" y="238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127277</xdr:rowOff>
    </xdr:from>
    <xdr:to>
      <xdr:col>2</xdr:col>
      <xdr:colOff>692150</xdr:colOff>
      <xdr:row>15</xdr:row>
      <xdr:rowOff>57427</xdr:rowOff>
    </xdr:to>
    <xdr:sp macro="" textlink="">
      <xdr:nvSpPr>
        <xdr:cNvPr id="75" name="円/楕円 74"/>
        <xdr:cNvSpPr/>
      </xdr:nvSpPr>
      <xdr:spPr bwMode="auto">
        <a:xfrm>
          <a:off x="2857500" y="257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67604</xdr:rowOff>
    </xdr:from>
    <xdr:ext cx="762000" cy="259045"/>
    <xdr:sp macro="" textlink="">
      <xdr:nvSpPr>
        <xdr:cNvPr id="76" name="テキスト ボックス 75"/>
        <xdr:cNvSpPr txBox="1"/>
      </xdr:nvSpPr>
      <xdr:spPr>
        <a:xfrm>
          <a:off x="2527300" y="234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310566</xdr:rowOff>
    </xdr:from>
    <xdr:to>
      <xdr:col>4</xdr:col>
      <xdr:colOff>1117600</xdr:colOff>
      <xdr:row>33</xdr:row>
      <xdr:rowOff>324320</xdr:rowOff>
    </xdr:to>
    <xdr:cxnSp macro="">
      <xdr:nvCxnSpPr>
        <xdr:cNvPr id="109" name="直線コネクタ 108"/>
        <xdr:cNvCxnSpPr/>
      </xdr:nvCxnSpPr>
      <xdr:spPr bwMode="auto">
        <a:xfrm>
          <a:off x="5003800" y="6235116"/>
          <a:ext cx="6477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107912</xdr:rowOff>
    </xdr:from>
    <xdr:to>
      <xdr:col>4</xdr:col>
      <xdr:colOff>469900</xdr:colOff>
      <xdr:row>33</xdr:row>
      <xdr:rowOff>310566</xdr:rowOff>
    </xdr:to>
    <xdr:cxnSp macro="">
      <xdr:nvCxnSpPr>
        <xdr:cNvPr id="112" name="直線コネクタ 111"/>
        <xdr:cNvCxnSpPr/>
      </xdr:nvCxnSpPr>
      <xdr:spPr bwMode="auto">
        <a:xfrm>
          <a:off x="4305300" y="6032462"/>
          <a:ext cx="698500" cy="20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17500</xdr:rowOff>
    </xdr:from>
    <xdr:to>
      <xdr:col>3</xdr:col>
      <xdr:colOff>904875</xdr:colOff>
      <xdr:row>33</xdr:row>
      <xdr:rowOff>107912</xdr:rowOff>
    </xdr:to>
    <xdr:cxnSp macro="">
      <xdr:nvCxnSpPr>
        <xdr:cNvPr id="115" name="直線コネクタ 114"/>
        <xdr:cNvCxnSpPr/>
      </xdr:nvCxnSpPr>
      <xdr:spPr bwMode="auto">
        <a:xfrm>
          <a:off x="3606800" y="5942050"/>
          <a:ext cx="698500" cy="9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2375</xdr:rowOff>
    </xdr:from>
    <xdr:to>
      <xdr:col>3</xdr:col>
      <xdr:colOff>206375</xdr:colOff>
      <xdr:row>33</xdr:row>
      <xdr:rowOff>17500</xdr:rowOff>
    </xdr:to>
    <xdr:cxnSp macro="">
      <xdr:nvCxnSpPr>
        <xdr:cNvPr id="118" name="直線コネクタ 117"/>
        <xdr:cNvCxnSpPr/>
      </xdr:nvCxnSpPr>
      <xdr:spPr bwMode="auto">
        <a:xfrm>
          <a:off x="2908300" y="5926925"/>
          <a:ext cx="6985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273520</xdr:rowOff>
    </xdr:from>
    <xdr:to>
      <xdr:col>5</xdr:col>
      <xdr:colOff>34925</xdr:colOff>
      <xdr:row>34</xdr:row>
      <xdr:rowOff>32220</xdr:rowOff>
    </xdr:to>
    <xdr:sp macro="" textlink="">
      <xdr:nvSpPr>
        <xdr:cNvPr id="128" name="円/楕円 127"/>
        <xdr:cNvSpPr/>
      </xdr:nvSpPr>
      <xdr:spPr bwMode="auto">
        <a:xfrm>
          <a:off x="5600700" y="61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118597</xdr:rowOff>
    </xdr:from>
    <xdr:ext cx="762000" cy="259045"/>
    <xdr:sp macro="" textlink="">
      <xdr:nvSpPr>
        <xdr:cNvPr id="129" name="人口1人当たり決算額の推移該当値テキスト445"/>
        <xdr:cNvSpPr txBox="1"/>
      </xdr:nvSpPr>
      <xdr:spPr>
        <a:xfrm>
          <a:off x="5740400" y="60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24,321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259766</xdr:rowOff>
    </xdr:from>
    <xdr:to>
      <xdr:col>4</xdr:col>
      <xdr:colOff>520700</xdr:colOff>
      <xdr:row>34</xdr:row>
      <xdr:rowOff>18466</xdr:rowOff>
    </xdr:to>
    <xdr:sp macro="" textlink="">
      <xdr:nvSpPr>
        <xdr:cNvPr id="130" name="円/楕円 129"/>
        <xdr:cNvSpPr/>
      </xdr:nvSpPr>
      <xdr:spPr bwMode="auto">
        <a:xfrm>
          <a:off x="4953000" y="618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28643</xdr:rowOff>
    </xdr:from>
    <xdr:ext cx="736600" cy="259045"/>
    <xdr:sp macro="" textlink="">
      <xdr:nvSpPr>
        <xdr:cNvPr id="131" name="テキスト ボックス 130"/>
        <xdr:cNvSpPr txBox="1"/>
      </xdr:nvSpPr>
      <xdr:spPr>
        <a:xfrm>
          <a:off x="4622800" y="595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57112</xdr:rowOff>
    </xdr:from>
    <xdr:to>
      <xdr:col>3</xdr:col>
      <xdr:colOff>955675</xdr:colOff>
      <xdr:row>33</xdr:row>
      <xdr:rowOff>158712</xdr:rowOff>
    </xdr:to>
    <xdr:sp macro="" textlink="">
      <xdr:nvSpPr>
        <xdr:cNvPr id="132" name="円/楕円 131"/>
        <xdr:cNvSpPr/>
      </xdr:nvSpPr>
      <xdr:spPr bwMode="auto">
        <a:xfrm>
          <a:off x="4254500" y="598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340339</xdr:rowOff>
    </xdr:from>
    <xdr:ext cx="762000" cy="259045"/>
    <xdr:sp macro="" textlink="">
      <xdr:nvSpPr>
        <xdr:cNvPr id="133" name="テキスト ボックス 132"/>
        <xdr:cNvSpPr txBox="1"/>
      </xdr:nvSpPr>
      <xdr:spPr>
        <a:xfrm>
          <a:off x="3924300" y="57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30,001</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138150</xdr:rowOff>
    </xdr:from>
    <xdr:to>
      <xdr:col>3</xdr:col>
      <xdr:colOff>257175</xdr:colOff>
      <xdr:row>33</xdr:row>
      <xdr:rowOff>68300</xdr:rowOff>
    </xdr:to>
    <xdr:sp macro="" textlink="">
      <xdr:nvSpPr>
        <xdr:cNvPr id="134" name="円/楕円 133"/>
        <xdr:cNvSpPr/>
      </xdr:nvSpPr>
      <xdr:spPr bwMode="auto">
        <a:xfrm>
          <a:off x="3556000" y="589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249927</xdr:rowOff>
    </xdr:from>
    <xdr:ext cx="762000" cy="259045"/>
    <xdr:sp macro="" textlink="">
      <xdr:nvSpPr>
        <xdr:cNvPr id="135" name="テキスト ボックス 134"/>
        <xdr:cNvSpPr txBox="1"/>
      </xdr:nvSpPr>
      <xdr:spPr>
        <a:xfrm>
          <a:off x="3225800" y="56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32,374</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123025</xdr:rowOff>
    </xdr:from>
    <xdr:to>
      <xdr:col>2</xdr:col>
      <xdr:colOff>692150</xdr:colOff>
      <xdr:row>33</xdr:row>
      <xdr:rowOff>53175</xdr:rowOff>
    </xdr:to>
    <xdr:sp macro="" textlink="">
      <xdr:nvSpPr>
        <xdr:cNvPr id="136" name="円/楕円 135"/>
        <xdr:cNvSpPr/>
      </xdr:nvSpPr>
      <xdr:spPr bwMode="auto">
        <a:xfrm>
          <a:off x="2857500" y="587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234802</xdr:rowOff>
    </xdr:from>
    <xdr:ext cx="762000" cy="259045"/>
    <xdr:sp macro="" textlink="">
      <xdr:nvSpPr>
        <xdr:cNvPr id="137" name="テキスト ボックス 136"/>
        <xdr:cNvSpPr txBox="1"/>
      </xdr:nvSpPr>
      <xdr:spPr>
        <a:xfrm>
          <a:off x="2527300" y="564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68,136.00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42349</xdr:rowOff>
    </xdr:from>
    <xdr:to>
      <xdr:col>6</xdr:col>
      <xdr:colOff>511175</xdr:colOff>
      <xdr:row>35</xdr:row>
      <xdr:rowOff>147015</xdr:rowOff>
    </xdr:to>
    <xdr:cxnSp macro="">
      <xdr:nvCxnSpPr>
        <xdr:cNvPr id="63" name="直線コネクタ 62"/>
        <xdr:cNvCxnSpPr/>
      </xdr:nvCxnSpPr>
      <xdr:spPr>
        <a:xfrm flipV="1">
          <a:off x="3797300" y="6043099"/>
          <a:ext cx="8382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147015</xdr:rowOff>
    </xdr:from>
    <xdr:to>
      <xdr:col>5</xdr:col>
      <xdr:colOff>358775</xdr:colOff>
      <xdr:row>35</xdr:row>
      <xdr:rowOff>152403</xdr:rowOff>
    </xdr:to>
    <xdr:cxnSp macro="">
      <xdr:nvCxnSpPr>
        <xdr:cNvPr id="66" name="直線コネクタ 65"/>
        <xdr:cNvCxnSpPr/>
      </xdr:nvCxnSpPr>
      <xdr:spPr>
        <a:xfrm flipV="1">
          <a:off x="2908300" y="614776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109362</xdr:rowOff>
    </xdr:from>
    <xdr:to>
      <xdr:col>4</xdr:col>
      <xdr:colOff>155575</xdr:colOff>
      <xdr:row>35</xdr:row>
      <xdr:rowOff>152403</xdr:rowOff>
    </xdr:to>
    <xdr:cxnSp macro="">
      <xdr:nvCxnSpPr>
        <xdr:cNvPr id="69" name="直線コネクタ 68"/>
        <xdr:cNvCxnSpPr/>
      </xdr:nvCxnSpPr>
      <xdr:spPr>
        <a:xfrm>
          <a:off x="2019300" y="6110112"/>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100250</xdr:rowOff>
    </xdr:from>
    <xdr:to>
      <xdr:col>2</xdr:col>
      <xdr:colOff>638175</xdr:colOff>
      <xdr:row>35</xdr:row>
      <xdr:rowOff>109362</xdr:rowOff>
    </xdr:to>
    <xdr:cxnSp macro="">
      <xdr:nvCxnSpPr>
        <xdr:cNvPr id="72" name="直線コネクタ 71"/>
        <xdr:cNvCxnSpPr/>
      </xdr:nvCxnSpPr>
      <xdr:spPr>
        <a:xfrm>
          <a:off x="1130300" y="6101000"/>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162999</xdr:rowOff>
    </xdr:from>
    <xdr:to>
      <xdr:col>6</xdr:col>
      <xdr:colOff>561975</xdr:colOff>
      <xdr:row>35</xdr:row>
      <xdr:rowOff>93149</xdr:rowOff>
    </xdr:to>
    <xdr:sp macro="" textlink="">
      <xdr:nvSpPr>
        <xdr:cNvPr id="82" name="円/楕円 81"/>
        <xdr:cNvSpPr/>
      </xdr:nvSpPr>
      <xdr:spPr>
        <a:xfrm>
          <a:off x="45847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14426</xdr:rowOff>
    </xdr:from>
    <xdr:ext cx="534377" cy="259045"/>
    <xdr:sp macro="" textlink="">
      <xdr:nvSpPr>
        <xdr:cNvPr id="83" name="人件費該当値テキスト"/>
        <xdr:cNvSpPr txBox="1"/>
      </xdr:nvSpPr>
      <xdr:spPr>
        <a:xfrm>
          <a:off x="4686300" y="58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96215</xdr:rowOff>
    </xdr:from>
    <xdr:to>
      <xdr:col>5</xdr:col>
      <xdr:colOff>409575</xdr:colOff>
      <xdr:row>36</xdr:row>
      <xdr:rowOff>26365</xdr:rowOff>
    </xdr:to>
    <xdr:sp macro="" textlink="">
      <xdr:nvSpPr>
        <xdr:cNvPr id="84" name="円/楕円 83"/>
        <xdr:cNvSpPr/>
      </xdr:nvSpPr>
      <xdr:spPr>
        <a:xfrm>
          <a:off x="3746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42892</xdr:rowOff>
    </xdr:from>
    <xdr:ext cx="534377" cy="259045"/>
    <xdr:sp macro="" textlink="">
      <xdr:nvSpPr>
        <xdr:cNvPr id="85" name="テキスト ボックス 84"/>
        <xdr:cNvSpPr txBox="1"/>
      </xdr:nvSpPr>
      <xdr:spPr>
        <a:xfrm>
          <a:off x="3530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101603</xdr:rowOff>
    </xdr:from>
    <xdr:to>
      <xdr:col>4</xdr:col>
      <xdr:colOff>206375</xdr:colOff>
      <xdr:row>36</xdr:row>
      <xdr:rowOff>31753</xdr:rowOff>
    </xdr:to>
    <xdr:sp macro="" textlink="">
      <xdr:nvSpPr>
        <xdr:cNvPr id="86" name="円/楕円 85"/>
        <xdr:cNvSpPr/>
      </xdr:nvSpPr>
      <xdr:spPr>
        <a:xfrm>
          <a:off x="2857500" y="6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48280</xdr:rowOff>
    </xdr:from>
    <xdr:ext cx="534377" cy="259045"/>
    <xdr:sp macro="" textlink="">
      <xdr:nvSpPr>
        <xdr:cNvPr id="87" name="テキスト ボックス 86"/>
        <xdr:cNvSpPr txBox="1"/>
      </xdr:nvSpPr>
      <xdr:spPr>
        <a:xfrm>
          <a:off x="2641111" y="58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58562</xdr:rowOff>
    </xdr:from>
    <xdr:to>
      <xdr:col>3</xdr:col>
      <xdr:colOff>3175</xdr:colOff>
      <xdr:row>35</xdr:row>
      <xdr:rowOff>160162</xdr:rowOff>
    </xdr:to>
    <xdr:sp macro="" textlink="">
      <xdr:nvSpPr>
        <xdr:cNvPr id="88" name="円/楕円 87"/>
        <xdr:cNvSpPr/>
      </xdr:nvSpPr>
      <xdr:spPr>
        <a:xfrm>
          <a:off x="1968500" y="60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151289</xdr:rowOff>
    </xdr:from>
    <xdr:ext cx="534377" cy="259045"/>
    <xdr:sp macro="" textlink="">
      <xdr:nvSpPr>
        <xdr:cNvPr id="89" name="テキスト ボックス 88"/>
        <xdr:cNvSpPr txBox="1"/>
      </xdr:nvSpPr>
      <xdr:spPr>
        <a:xfrm>
          <a:off x="1752111" y="61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49450</xdr:rowOff>
    </xdr:from>
    <xdr:to>
      <xdr:col>1</xdr:col>
      <xdr:colOff>485775</xdr:colOff>
      <xdr:row>35</xdr:row>
      <xdr:rowOff>151050</xdr:rowOff>
    </xdr:to>
    <xdr:sp macro="" textlink="">
      <xdr:nvSpPr>
        <xdr:cNvPr id="90" name="円/楕円 89"/>
        <xdr:cNvSpPr/>
      </xdr:nvSpPr>
      <xdr:spPr>
        <a:xfrm>
          <a:off x="1079500" y="60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142177</xdr:rowOff>
    </xdr:from>
    <xdr:ext cx="534377" cy="259045"/>
    <xdr:sp macro="" textlink="">
      <xdr:nvSpPr>
        <xdr:cNvPr id="91" name="テキスト ボックス 90"/>
        <xdr:cNvSpPr txBox="1"/>
      </xdr:nvSpPr>
      <xdr:spPr>
        <a:xfrm>
          <a:off x="863111" y="61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33493</xdr:rowOff>
    </xdr:from>
    <xdr:to>
      <xdr:col>6</xdr:col>
      <xdr:colOff>511175</xdr:colOff>
      <xdr:row>58</xdr:row>
      <xdr:rowOff>79349</xdr:rowOff>
    </xdr:to>
    <xdr:cxnSp macro="">
      <xdr:nvCxnSpPr>
        <xdr:cNvPr id="119" name="直線コネクタ 118"/>
        <xdr:cNvCxnSpPr/>
      </xdr:nvCxnSpPr>
      <xdr:spPr>
        <a:xfrm flipV="1">
          <a:off x="3797300" y="9977593"/>
          <a:ext cx="8382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79349</xdr:rowOff>
    </xdr:from>
    <xdr:to>
      <xdr:col>5</xdr:col>
      <xdr:colOff>358775</xdr:colOff>
      <xdr:row>58</xdr:row>
      <xdr:rowOff>101135</xdr:rowOff>
    </xdr:to>
    <xdr:cxnSp macro="">
      <xdr:nvCxnSpPr>
        <xdr:cNvPr id="122" name="直線コネクタ 121"/>
        <xdr:cNvCxnSpPr/>
      </xdr:nvCxnSpPr>
      <xdr:spPr>
        <a:xfrm flipV="1">
          <a:off x="2908300" y="10023449"/>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93134</xdr:rowOff>
    </xdr:from>
    <xdr:to>
      <xdr:col>4</xdr:col>
      <xdr:colOff>155575</xdr:colOff>
      <xdr:row>58</xdr:row>
      <xdr:rowOff>101135</xdr:rowOff>
    </xdr:to>
    <xdr:cxnSp macro="">
      <xdr:nvCxnSpPr>
        <xdr:cNvPr id="125" name="直線コネクタ 124"/>
        <xdr:cNvCxnSpPr/>
      </xdr:nvCxnSpPr>
      <xdr:spPr>
        <a:xfrm>
          <a:off x="2019300" y="1003723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87785</xdr:rowOff>
    </xdr:from>
    <xdr:to>
      <xdr:col>2</xdr:col>
      <xdr:colOff>638175</xdr:colOff>
      <xdr:row>58</xdr:row>
      <xdr:rowOff>93134</xdr:rowOff>
    </xdr:to>
    <xdr:cxnSp macro="">
      <xdr:nvCxnSpPr>
        <xdr:cNvPr id="128" name="直線コネクタ 127"/>
        <xdr:cNvCxnSpPr/>
      </xdr:nvCxnSpPr>
      <xdr:spPr>
        <a:xfrm>
          <a:off x="1130300" y="1003188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24695</xdr:rowOff>
    </xdr:from>
    <xdr:ext cx="534377" cy="259045"/>
    <xdr:sp macro="" textlink="">
      <xdr:nvSpPr>
        <xdr:cNvPr id="132" name="テキスト ボックス 131"/>
        <xdr:cNvSpPr txBox="1"/>
      </xdr:nvSpPr>
      <xdr:spPr>
        <a:xfrm>
          <a:off x="863111" y="96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154143</xdr:rowOff>
    </xdr:from>
    <xdr:to>
      <xdr:col>6</xdr:col>
      <xdr:colOff>561975</xdr:colOff>
      <xdr:row>58</xdr:row>
      <xdr:rowOff>84293</xdr:rowOff>
    </xdr:to>
    <xdr:sp macro="" textlink="">
      <xdr:nvSpPr>
        <xdr:cNvPr id="138" name="円/楕円 137"/>
        <xdr:cNvSpPr/>
      </xdr:nvSpPr>
      <xdr:spPr>
        <a:xfrm>
          <a:off x="45847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132570</xdr:rowOff>
    </xdr:from>
    <xdr:ext cx="534377" cy="259045"/>
    <xdr:sp macro="" textlink="">
      <xdr:nvSpPr>
        <xdr:cNvPr id="139" name="物件費該当値テキスト"/>
        <xdr:cNvSpPr txBox="1"/>
      </xdr:nvSpPr>
      <xdr:spPr>
        <a:xfrm>
          <a:off x="4686300" y="99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28549</xdr:rowOff>
    </xdr:from>
    <xdr:to>
      <xdr:col>5</xdr:col>
      <xdr:colOff>409575</xdr:colOff>
      <xdr:row>58</xdr:row>
      <xdr:rowOff>130149</xdr:rowOff>
    </xdr:to>
    <xdr:sp macro="" textlink="">
      <xdr:nvSpPr>
        <xdr:cNvPr id="140" name="円/楕円 139"/>
        <xdr:cNvSpPr/>
      </xdr:nvSpPr>
      <xdr:spPr>
        <a:xfrm>
          <a:off x="3746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121276</xdr:rowOff>
    </xdr:from>
    <xdr:ext cx="534377" cy="259045"/>
    <xdr:sp macro="" textlink="">
      <xdr:nvSpPr>
        <xdr:cNvPr id="141" name="テキスト ボックス 140"/>
        <xdr:cNvSpPr txBox="1"/>
      </xdr:nvSpPr>
      <xdr:spPr>
        <a:xfrm>
          <a:off x="3530111"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50335</xdr:rowOff>
    </xdr:from>
    <xdr:to>
      <xdr:col>4</xdr:col>
      <xdr:colOff>206375</xdr:colOff>
      <xdr:row>58</xdr:row>
      <xdr:rowOff>151935</xdr:rowOff>
    </xdr:to>
    <xdr:sp macro="" textlink="">
      <xdr:nvSpPr>
        <xdr:cNvPr id="142" name="円/楕円 141"/>
        <xdr:cNvSpPr/>
      </xdr:nvSpPr>
      <xdr:spPr>
        <a:xfrm>
          <a:off x="2857500" y="99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143062</xdr:rowOff>
    </xdr:from>
    <xdr:ext cx="534377" cy="259045"/>
    <xdr:sp macro="" textlink="">
      <xdr:nvSpPr>
        <xdr:cNvPr id="143" name="テキスト ボックス 142"/>
        <xdr:cNvSpPr txBox="1"/>
      </xdr:nvSpPr>
      <xdr:spPr>
        <a:xfrm>
          <a:off x="2641111" y="100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42334</xdr:rowOff>
    </xdr:from>
    <xdr:to>
      <xdr:col>3</xdr:col>
      <xdr:colOff>3175</xdr:colOff>
      <xdr:row>58</xdr:row>
      <xdr:rowOff>143934</xdr:rowOff>
    </xdr:to>
    <xdr:sp macro="" textlink="">
      <xdr:nvSpPr>
        <xdr:cNvPr id="144" name="円/楕円 143"/>
        <xdr:cNvSpPr/>
      </xdr:nvSpPr>
      <xdr:spPr>
        <a:xfrm>
          <a:off x="1968500" y="99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135061</xdr:rowOff>
    </xdr:from>
    <xdr:ext cx="534377" cy="259045"/>
    <xdr:sp macro="" textlink="">
      <xdr:nvSpPr>
        <xdr:cNvPr id="145" name="テキスト ボックス 144"/>
        <xdr:cNvSpPr txBox="1"/>
      </xdr:nvSpPr>
      <xdr:spPr>
        <a:xfrm>
          <a:off x="1752111" y="100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36985</xdr:rowOff>
    </xdr:from>
    <xdr:to>
      <xdr:col>1</xdr:col>
      <xdr:colOff>485775</xdr:colOff>
      <xdr:row>58</xdr:row>
      <xdr:rowOff>138585</xdr:rowOff>
    </xdr:to>
    <xdr:sp macro="" textlink="">
      <xdr:nvSpPr>
        <xdr:cNvPr id="146" name="円/楕円 145"/>
        <xdr:cNvSpPr/>
      </xdr:nvSpPr>
      <xdr:spPr>
        <a:xfrm>
          <a:off x="1079500" y="99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129712</xdr:rowOff>
    </xdr:from>
    <xdr:ext cx="534377" cy="259045"/>
    <xdr:sp macro="" textlink="">
      <xdr:nvSpPr>
        <xdr:cNvPr id="147" name="テキスト ボックス 146"/>
        <xdr:cNvSpPr txBox="1"/>
      </xdr:nvSpPr>
      <xdr:spPr>
        <a:xfrm>
          <a:off x="863111" y="1007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654</xdr:rowOff>
    </xdr:from>
    <xdr:to>
      <xdr:col>6</xdr:col>
      <xdr:colOff>511175</xdr:colOff>
      <xdr:row>77</xdr:row>
      <xdr:rowOff>1226</xdr:rowOff>
    </xdr:to>
    <xdr:cxnSp macro="">
      <xdr:nvCxnSpPr>
        <xdr:cNvPr id="172" name="直線コネクタ 171"/>
        <xdr:cNvCxnSpPr/>
      </xdr:nvCxnSpPr>
      <xdr:spPr>
        <a:xfrm flipV="1">
          <a:off x="3797300" y="1320230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1226</xdr:rowOff>
    </xdr:from>
    <xdr:to>
      <xdr:col>5</xdr:col>
      <xdr:colOff>358775</xdr:colOff>
      <xdr:row>77</xdr:row>
      <xdr:rowOff>2884</xdr:rowOff>
    </xdr:to>
    <xdr:cxnSp macro="">
      <xdr:nvCxnSpPr>
        <xdr:cNvPr id="175" name="直線コネクタ 174"/>
        <xdr:cNvCxnSpPr/>
      </xdr:nvCxnSpPr>
      <xdr:spPr>
        <a:xfrm flipV="1">
          <a:off x="2908300" y="13202876"/>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2884</xdr:rowOff>
    </xdr:from>
    <xdr:to>
      <xdr:col>4</xdr:col>
      <xdr:colOff>155575</xdr:colOff>
      <xdr:row>77</xdr:row>
      <xdr:rowOff>26600</xdr:rowOff>
    </xdr:to>
    <xdr:cxnSp macro="">
      <xdr:nvCxnSpPr>
        <xdr:cNvPr id="178" name="直線コネクタ 177"/>
        <xdr:cNvCxnSpPr/>
      </xdr:nvCxnSpPr>
      <xdr:spPr>
        <a:xfrm flipV="1">
          <a:off x="2019300" y="13204534"/>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26600</xdr:rowOff>
    </xdr:from>
    <xdr:to>
      <xdr:col>2</xdr:col>
      <xdr:colOff>638175</xdr:colOff>
      <xdr:row>77</xdr:row>
      <xdr:rowOff>33116</xdr:rowOff>
    </xdr:to>
    <xdr:cxnSp macro="">
      <xdr:nvCxnSpPr>
        <xdr:cNvPr id="181" name="直線コネクタ 180"/>
        <xdr:cNvCxnSpPr/>
      </xdr:nvCxnSpPr>
      <xdr:spPr>
        <a:xfrm flipV="1">
          <a:off x="1130300" y="13228250"/>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121304</xdr:rowOff>
    </xdr:from>
    <xdr:to>
      <xdr:col>6</xdr:col>
      <xdr:colOff>561975</xdr:colOff>
      <xdr:row>77</xdr:row>
      <xdr:rowOff>51454</xdr:rowOff>
    </xdr:to>
    <xdr:sp macro="" textlink="">
      <xdr:nvSpPr>
        <xdr:cNvPr id="191" name="円/楕円 190"/>
        <xdr:cNvSpPr/>
      </xdr:nvSpPr>
      <xdr:spPr>
        <a:xfrm>
          <a:off x="4584700" y="131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99731</xdr:rowOff>
    </xdr:from>
    <xdr:ext cx="469744" cy="259045"/>
    <xdr:sp macro="" textlink="">
      <xdr:nvSpPr>
        <xdr:cNvPr id="192" name="維持補修費該当値テキスト"/>
        <xdr:cNvSpPr txBox="1"/>
      </xdr:nvSpPr>
      <xdr:spPr>
        <a:xfrm>
          <a:off x="4686300" y="1312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121876</xdr:rowOff>
    </xdr:from>
    <xdr:to>
      <xdr:col>5</xdr:col>
      <xdr:colOff>409575</xdr:colOff>
      <xdr:row>77</xdr:row>
      <xdr:rowOff>52026</xdr:rowOff>
    </xdr:to>
    <xdr:sp macro="" textlink="">
      <xdr:nvSpPr>
        <xdr:cNvPr id="193" name="円/楕円 192"/>
        <xdr:cNvSpPr/>
      </xdr:nvSpPr>
      <xdr:spPr>
        <a:xfrm>
          <a:off x="3746500" y="131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43153</xdr:rowOff>
    </xdr:from>
    <xdr:ext cx="469744" cy="259045"/>
    <xdr:sp macro="" textlink="">
      <xdr:nvSpPr>
        <xdr:cNvPr id="194" name="テキスト ボックス 193"/>
        <xdr:cNvSpPr txBox="1"/>
      </xdr:nvSpPr>
      <xdr:spPr>
        <a:xfrm>
          <a:off x="3562427" y="132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123534</xdr:rowOff>
    </xdr:from>
    <xdr:to>
      <xdr:col>4</xdr:col>
      <xdr:colOff>206375</xdr:colOff>
      <xdr:row>77</xdr:row>
      <xdr:rowOff>53684</xdr:rowOff>
    </xdr:to>
    <xdr:sp macro="" textlink="">
      <xdr:nvSpPr>
        <xdr:cNvPr id="195" name="円/楕円 194"/>
        <xdr:cNvSpPr/>
      </xdr:nvSpPr>
      <xdr:spPr>
        <a:xfrm>
          <a:off x="2857500" y="13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44811</xdr:rowOff>
    </xdr:from>
    <xdr:ext cx="469744" cy="259045"/>
    <xdr:sp macro="" textlink="">
      <xdr:nvSpPr>
        <xdr:cNvPr id="196" name="テキスト ボックス 195"/>
        <xdr:cNvSpPr txBox="1"/>
      </xdr:nvSpPr>
      <xdr:spPr>
        <a:xfrm>
          <a:off x="2673427" y="132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147250</xdr:rowOff>
    </xdr:from>
    <xdr:to>
      <xdr:col>3</xdr:col>
      <xdr:colOff>3175</xdr:colOff>
      <xdr:row>77</xdr:row>
      <xdr:rowOff>77400</xdr:rowOff>
    </xdr:to>
    <xdr:sp macro="" textlink="">
      <xdr:nvSpPr>
        <xdr:cNvPr id="197" name="円/楕円 196"/>
        <xdr:cNvSpPr/>
      </xdr:nvSpPr>
      <xdr:spPr>
        <a:xfrm>
          <a:off x="1968500" y="131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68527</xdr:rowOff>
    </xdr:from>
    <xdr:ext cx="469744" cy="259045"/>
    <xdr:sp macro="" textlink="">
      <xdr:nvSpPr>
        <xdr:cNvPr id="198" name="テキスト ボックス 197"/>
        <xdr:cNvSpPr txBox="1"/>
      </xdr:nvSpPr>
      <xdr:spPr>
        <a:xfrm>
          <a:off x="1784427" y="132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153766</xdr:rowOff>
    </xdr:from>
    <xdr:to>
      <xdr:col>1</xdr:col>
      <xdr:colOff>485775</xdr:colOff>
      <xdr:row>77</xdr:row>
      <xdr:rowOff>83916</xdr:rowOff>
    </xdr:to>
    <xdr:sp macro="" textlink="">
      <xdr:nvSpPr>
        <xdr:cNvPr id="199" name="円/楕円 198"/>
        <xdr:cNvSpPr/>
      </xdr:nvSpPr>
      <xdr:spPr>
        <a:xfrm>
          <a:off x="1079500" y="131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75043</xdr:rowOff>
    </xdr:from>
    <xdr:ext cx="469744" cy="259045"/>
    <xdr:sp macro="" textlink="">
      <xdr:nvSpPr>
        <xdr:cNvPr id="200" name="テキスト ボックス 199"/>
        <xdr:cNvSpPr txBox="1"/>
      </xdr:nvSpPr>
      <xdr:spPr>
        <a:xfrm>
          <a:off x="895427" y="1327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84999</xdr:rowOff>
    </xdr:from>
    <xdr:to>
      <xdr:col>6</xdr:col>
      <xdr:colOff>511175</xdr:colOff>
      <xdr:row>95</xdr:row>
      <xdr:rowOff>22428</xdr:rowOff>
    </xdr:to>
    <xdr:cxnSp macro="">
      <xdr:nvCxnSpPr>
        <xdr:cNvPr id="232" name="直線コネクタ 231"/>
        <xdr:cNvCxnSpPr/>
      </xdr:nvCxnSpPr>
      <xdr:spPr>
        <a:xfrm flipV="1">
          <a:off x="3797300" y="16201299"/>
          <a:ext cx="838200" cy="1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22428</xdr:rowOff>
    </xdr:from>
    <xdr:to>
      <xdr:col>5</xdr:col>
      <xdr:colOff>358775</xdr:colOff>
      <xdr:row>95</xdr:row>
      <xdr:rowOff>164618</xdr:rowOff>
    </xdr:to>
    <xdr:cxnSp macro="">
      <xdr:nvCxnSpPr>
        <xdr:cNvPr id="235" name="直線コネクタ 234"/>
        <xdr:cNvCxnSpPr/>
      </xdr:nvCxnSpPr>
      <xdr:spPr>
        <a:xfrm flipV="1">
          <a:off x="2908300" y="1631017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164618</xdr:rowOff>
    </xdr:from>
    <xdr:to>
      <xdr:col>4</xdr:col>
      <xdr:colOff>155575</xdr:colOff>
      <xdr:row>96</xdr:row>
      <xdr:rowOff>37548</xdr:rowOff>
    </xdr:to>
    <xdr:cxnSp macro="">
      <xdr:nvCxnSpPr>
        <xdr:cNvPr id="238" name="直線コネクタ 237"/>
        <xdr:cNvCxnSpPr/>
      </xdr:nvCxnSpPr>
      <xdr:spPr>
        <a:xfrm flipV="1">
          <a:off x="2019300" y="16452368"/>
          <a:ext cx="889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37548</xdr:rowOff>
    </xdr:from>
    <xdr:to>
      <xdr:col>2</xdr:col>
      <xdr:colOff>638175</xdr:colOff>
      <xdr:row>96</xdr:row>
      <xdr:rowOff>80085</xdr:rowOff>
    </xdr:to>
    <xdr:cxnSp macro="">
      <xdr:nvCxnSpPr>
        <xdr:cNvPr id="241" name="直線コネクタ 240"/>
        <xdr:cNvCxnSpPr/>
      </xdr:nvCxnSpPr>
      <xdr:spPr>
        <a:xfrm flipV="1">
          <a:off x="1130300" y="16496748"/>
          <a:ext cx="889000" cy="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34199</xdr:rowOff>
    </xdr:from>
    <xdr:to>
      <xdr:col>6</xdr:col>
      <xdr:colOff>561975</xdr:colOff>
      <xdr:row>94</xdr:row>
      <xdr:rowOff>135799</xdr:rowOff>
    </xdr:to>
    <xdr:sp macro="" textlink="">
      <xdr:nvSpPr>
        <xdr:cNvPr id="251" name="円/楕円 250"/>
        <xdr:cNvSpPr/>
      </xdr:nvSpPr>
      <xdr:spPr>
        <a:xfrm>
          <a:off x="4584700" y="16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57076</xdr:rowOff>
    </xdr:from>
    <xdr:ext cx="599010" cy="259045"/>
    <xdr:sp macro="" textlink="">
      <xdr:nvSpPr>
        <xdr:cNvPr id="252" name="扶助費該当値テキスト"/>
        <xdr:cNvSpPr txBox="1"/>
      </xdr:nvSpPr>
      <xdr:spPr>
        <a:xfrm>
          <a:off x="4686300" y="1600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113,350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143078</xdr:rowOff>
    </xdr:from>
    <xdr:to>
      <xdr:col>5</xdr:col>
      <xdr:colOff>409575</xdr:colOff>
      <xdr:row>95</xdr:row>
      <xdr:rowOff>73228</xdr:rowOff>
    </xdr:to>
    <xdr:sp macro="" textlink="">
      <xdr:nvSpPr>
        <xdr:cNvPr id="253" name="円/楕円 252"/>
        <xdr:cNvSpPr/>
      </xdr:nvSpPr>
      <xdr:spPr>
        <a:xfrm>
          <a:off x="3746500" y="1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89755</xdr:rowOff>
    </xdr:from>
    <xdr:ext cx="599010" cy="259045"/>
    <xdr:sp macro="" textlink="">
      <xdr:nvSpPr>
        <xdr:cNvPr id="254" name="テキスト ボックス 253"/>
        <xdr:cNvSpPr txBox="1"/>
      </xdr:nvSpPr>
      <xdr:spPr>
        <a:xfrm>
          <a:off x="3497794" y="1603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113818</xdr:rowOff>
    </xdr:from>
    <xdr:to>
      <xdr:col>4</xdr:col>
      <xdr:colOff>206375</xdr:colOff>
      <xdr:row>96</xdr:row>
      <xdr:rowOff>43968</xdr:rowOff>
    </xdr:to>
    <xdr:sp macro="" textlink="">
      <xdr:nvSpPr>
        <xdr:cNvPr id="255" name="円/楕円 254"/>
        <xdr:cNvSpPr/>
      </xdr:nvSpPr>
      <xdr:spPr>
        <a:xfrm>
          <a:off x="2857500" y="16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60495</xdr:rowOff>
    </xdr:from>
    <xdr:ext cx="534377" cy="259045"/>
    <xdr:sp macro="" textlink="">
      <xdr:nvSpPr>
        <xdr:cNvPr id="256" name="テキスト ボックス 255"/>
        <xdr:cNvSpPr txBox="1"/>
      </xdr:nvSpPr>
      <xdr:spPr>
        <a:xfrm>
          <a:off x="2641111" y="161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158198</xdr:rowOff>
    </xdr:from>
    <xdr:to>
      <xdr:col>3</xdr:col>
      <xdr:colOff>3175</xdr:colOff>
      <xdr:row>96</xdr:row>
      <xdr:rowOff>88348</xdr:rowOff>
    </xdr:to>
    <xdr:sp macro="" textlink="">
      <xdr:nvSpPr>
        <xdr:cNvPr id="257" name="円/楕円 256"/>
        <xdr:cNvSpPr/>
      </xdr:nvSpPr>
      <xdr:spPr>
        <a:xfrm>
          <a:off x="1968500" y="164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104875</xdr:rowOff>
    </xdr:from>
    <xdr:ext cx="534377" cy="259045"/>
    <xdr:sp macro="" textlink="">
      <xdr:nvSpPr>
        <xdr:cNvPr id="258" name="テキスト ボックス 257"/>
        <xdr:cNvSpPr txBox="1"/>
      </xdr:nvSpPr>
      <xdr:spPr>
        <a:xfrm>
          <a:off x="1752111" y="162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29285</xdr:rowOff>
    </xdr:from>
    <xdr:to>
      <xdr:col>1</xdr:col>
      <xdr:colOff>485775</xdr:colOff>
      <xdr:row>96</xdr:row>
      <xdr:rowOff>130885</xdr:rowOff>
    </xdr:to>
    <xdr:sp macro="" textlink="">
      <xdr:nvSpPr>
        <xdr:cNvPr id="259" name="円/楕円 258"/>
        <xdr:cNvSpPr/>
      </xdr:nvSpPr>
      <xdr:spPr>
        <a:xfrm>
          <a:off x="1079500" y="16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147412</xdr:rowOff>
    </xdr:from>
    <xdr:ext cx="534377" cy="259045"/>
    <xdr:sp macro="" textlink="">
      <xdr:nvSpPr>
        <xdr:cNvPr id="260" name="テキスト ボックス 259"/>
        <xdr:cNvSpPr txBox="1"/>
      </xdr:nvSpPr>
      <xdr:spPr>
        <a:xfrm>
          <a:off x="863111" y="162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46952</xdr:rowOff>
    </xdr:from>
    <xdr:to>
      <xdr:col>15</xdr:col>
      <xdr:colOff>180975</xdr:colOff>
      <xdr:row>36</xdr:row>
      <xdr:rowOff>63068</xdr:rowOff>
    </xdr:to>
    <xdr:cxnSp macro="">
      <xdr:nvCxnSpPr>
        <xdr:cNvPr id="289" name="直線コネクタ 288"/>
        <xdr:cNvCxnSpPr/>
      </xdr:nvCxnSpPr>
      <xdr:spPr>
        <a:xfrm flipV="1">
          <a:off x="9639300" y="5876252"/>
          <a:ext cx="838200" cy="35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134535</xdr:rowOff>
    </xdr:from>
    <xdr:ext cx="534377" cy="259045"/>
    <xdr:sp macro="" textlink="">
      <xdr:nvSpPr>
        <xdr:cNvPr id="290" name="補助費等平均値テキスト"/>
        <xdr:cNvSpPr txBox="1"/>
      </xdr:nvSpPr>
      <xdr:spPr>
        <a:xfrm>
          <a:off x="10528300" y="6135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63068</xdr:rowOff>
    </xdr:from>
    <xdr:to>
      <xdr:col>14</xdr:col>
      <xdr:colOff>28575</xdr:colOff>
      <xdr:row>36</xdr:row>
      <xdr:rowOff>72657</xdr:rowOff>
    </xdr:to>
    <xdr:cxnSp macro="">
      <xdr:nvCxnSpPr>
        <xdr:cNvPr id="292" name="直線コネクタ 291"/>
        <xdr:cNvCxnSpPr/>
      </xdr:nvCxnSpPr>
      <xdr:spPr>
        <a:xfrm flipV="1">
          <a:off x="8750300" y="6235268"/>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72657</xdr:rowOff>
    </xdr:from>
    <xdr:to>
      <xdr:col>12</xdr:col>
      <xdr:colOff>511175</xdr:colOff>
      <xdr:row>36</xdr:row>
      <xdr:rowOff>112890</xdr:rowOff>
    </xdr:to>
    <xdr:cxnSp macro="">
      <xdr:nvCxnSpPr>
        <xdr:cNvPr id="295" name="直線コネクタ 294"/>
        <xdr:cNvCxnSpPr/>
      </xdr:nvCxnSpPr>
      <xdr:spPr>
        <a:xfrm flipV="1">
          <a:off x="7861300" y="624485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112890</xdr:rowOff>
    </xdr:from>
    <xdr:to>
      <xdr:col>11</xdr:col>
      <xdr:colOff>307975</xdr:colOff>
      <xdr:row>36</xdr:row>
      <xdr:rowOff>119075</xdr:rowOff>
    </xdr:to>
    <xdr:cxnSp macro="">
      <xdr:nvCxnSpPr>
        <xdr:cNvPr id="298" name="直線コネクタ 297"/>
        <xdr:cNvCxnSpPr/>
      </xdr:nvCxnSpPr>
      <xdr:spPr>
        <a:xfrm flipV="1">
          <a:off x="6972300" y="6285090"/>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167602</xdr:rowOff>
    </xdr:from>
    <xdr:to>
      <xdr:col>15</xdr:col>
      <xdr:colOff>231775</xdr:colOff>
      <xdr:row>34</xdr:row>
      <xdr:rowOff>97752</xdr:rowOff>
    </xdr:to>
    <xdr:sp macro="" textlink="">
      <xdr:nvSpPr>
        <xdr:cNvPr id="308" name="円/楕円 307"/>
        <xdr:cNvSpPr/>
      </xdr:nvSpPr>
      <xdr:spPr>
        <a:xfrm>
          <a:off x="10426700" y="58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19029</xdr:rowOff>
    </xdr:from>
    <xdr:ext cx="534377" cy="259045"/>
    <xdr:sp macro="" textlink="">
      <xdr:nvSpPr>
        <xdr:cNvPr id="309" name="補助費等該当値テキスト"/>
        <xdr:cNvSpPr txBox="1"/>
      </xdr:nvSpPr>
      <xdr:spPr>
        <a:xfrm>
          <a:off x="10528300" y="56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12268</xdr:rowOff>
    </xdr:from>
    <xdr:to>
      <xdr:col>14</xdr:col>
      <xdr:colOff>79375</xdr:colOff>
      <xdr:row>36</xdr:row>
      <xdr:rowOff>113868</xdr:rowOff>
    </xdr:to>
    <xdr:sp macro="" textlink="">
      <xdr:nvSpPr>
        <xdr:cNvPr id="310" name="円/楕円 309"/>
        <xdr:cNvSpPr/>
      </xdr:nvSpPr>
      <xdr:spPr>
        <a:xfrm>
          <a:off x="9588500" y="61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130395</xdr:rowOff>
    </xdr:from>
    <xdr:ext cx="534377" cy="259045"/>
    <xdr:sp macro="" textlink="">
      <xdr:nvSpPr>
        <xdr:cNvPr id="311" name="テキスト ボックス 310"/>
        <xdr:cNvSpPr txBox="1"/>
      </xdr:nvSpPr>
      <xdr:spPr>
        <a:xfrm>
          <a:off x="9372111" y="59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21857</xdr:rowOff>
    </xdr:from>
    <xdr:to>
      <xdr:col>12</xdr:col>
      <xdr:colOff>561975</xdr:colOff>
      <xdr:row>36</xdr:row>
      <xdr:rowOff>123457</xdr:rowOff>
    </xdr:to>
    <xdr:sp macro="" textlink="">
      <xdr:nvSpPr>
        <xdr:cNvPr id="312" name="円/楕円 311"/>
        <xdr:cNvSpPr/>
      </xdr:nvSpPr>
      <xdr:spPr>
        <a:xfrm>
          <a:off x="8699500" y="61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139984</xdr:rowOff>
    </xdr:from>
    <xdr:ext cx="534377" cy="259045"/>
    <xdr:sp macro="" textlink="">
      <xdr:nvSpPr>
        <xdr:cNvPr id="313" name="テキスト ボックス 312"/>
        <xdr:cNvSpPr txBox="1"/>
      </xdr:nvSpPr>
      <xdr:spPr>
        <a:xfrm>
          <a:off x="8483111" y="59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62090</xdr:rowOff>
    </xdr:from>
    <xdr:to>
      <xdr:col>11</xdr:col>
      <xdr:colOff>358775</xdr:colOff>
      <xdr:row>36</xdr:row>
      <xdr:rowOff>163690</xdr:rowOff>
    </xdr:to>
    <xdr:sp macro="" textlink="">
      <xdr:nvSpPr>
        <xdr:cNvPr id="314" name="円/楕円 313"/>
        <xdr:cNvSpPr/>
      </xdr:nvSpPr>
      <xdr:spPr>
        <a:xfrm>
          <a:off x="7810500" y="62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8767</xdr:rowOff>
    </xdr:from>
    <xdr:ext cx="534377" cy="259045"/>
    <xdr:sp macro="" textlink="">
      <xdr:nvSpPr>
        <xdr:cNvPr id="315" name="テキスト ボックス 314"/>
        <xdr:cNvSpPr txBox="1"/>
      </xdr:nvSpPr>
      <xdr:spPr>
        <a:xfrm>
          <a:off x="7594111" y="60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68275</xdr:rowOff>
    </xdr:from>
    <xdr:to>
      <xdr:col>10</xdr:col>
      <xdr:colOff>155575</xdr:colOff>
      <xdr:row>36</xdr:row>
      <xdr:rowOff>169875</xdr:rowOff>
    </xdr:to>
    <xdr:sp macro="" textlink="">
      <xdr:nvSpPr>
        <xdr:cNvPr id="316" name="円/楕円 315"/>
        <xdr:cNvSpPr/>
      </xdr:nvSpPr>
      <xdr:spPr>
        <a:xfrm>
          <a:off x="6921500" y="62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14952</xdr:rowOff>
    </xdr:from>
    <xdr:ext cx="534377" cy="259045"/>
    <xdr:sp macro="" textlink="">
      <xdr:nvSpPr>
        <xdr:cNvPr id="317" name="テキスト ボックス 316"/>
        <xdr:cNvSpPr txBox="1"/>
      </xdr:nvSpPr>
      <xdr:spPr>
        <a:xfrm>
          <a:off x="6705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72634</xdr:rowOff>
    </xdr:from>
    <xdr:to>
      <xdr:col>15</xdr:col>
      <xdr:colOff>180975</xdr:colOff>
      <xdr:row>58</xdr:row>
      <xdr:rowOff>96306</xdr:rowOff>
    </xdr:to>
    <xdr:cxnSp macro="">
      <xdr:nvCxnSpPr>
        <xdr:cNvPr id="346" name="直線コネクタ 345"/>
        <xdr:cNvCxnSpPr/>
      </xdr:nvCxnSpPr>
      <xdr:spPr>
        <a:xfrm>
          <a:off x="9639300" y="10016734"/>
          <a:ext cx="8382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71082</xdr:rowOff>
    </xdr:from>
    <xdr:to>
      <xdr:col>14</xdr:col>
      <xdr:colOff>28575</xdr:colOff>
      <xdr:row>58</xdr:row>
      <xdr:rowOff>72634</xdr:rowOff>
    </xdr:to>
    <xdr:cxnSp macro="">
      <xdr:nvCxnSpPr>
        <xdr:cNvPr id="349" name="直線コネクタ 348"/>
        <xdr:cNvCxnSpPr/>
      </xdr:nvCxnSpPr>
      <xdr:spPr>
        <a:xfrm>
          <a:off x="8750300" y="10015182"/>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71082</xdr:rowOff>
    </xdr:from>
    <xdr:to>
      <xdr:col>12</xdr:col>
      <xdr:colOff>511175</xdr:colOff>
      <xdr:row>58</xdr:row>
      <xdr:rowOff>97325</xdr:rowOff>
    </xdr:to>
    <xdr:cxnSp macro="">
      <xdr:nvCxnSpPr>
        <xdr:cNvPr id="352" name="直線コネクタ 351"/>
        <xdr:cNvCxnSpPr/>
      </xdr:nvCxnSpPr>
      <xdr:spPr>
        <a:xfrm flipV="1">
          <a:off x="7861300" y="10015182"/>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97325</xdr:rowOff>
    </xdr:from>
    <xdr:to>
      <xdr:col>11</xdr:col>
      <xdr:colOff>307975</xdr:colOff>
      <xdr:row>58</xdr:row>
      <xdr:rowOff>115546</xdr:rowOff>
    </xdr:to>
    <xdr:cxnSp macro="">
      <xdr:nvCxnSpPr>
        <xdr:cNvPr id="355" name="直線コネクタ 354"/>
        <xdr:cNvCxnSpPr/>
      </xdr:nvCxnSpPr>
      <xdr:spPr>
        <a:xfrm flipV="1">
          <a:off x="6972300" y="10041425"/>
          <a:ext cx="8890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45506</xdr:rowOff>
    </xdr:from>
    <xdr:to>
      <xdr:col>15</xdr:col>
      <xdr:colOff>231775</xdr:colOff>
      <xdr:row>58</xdr:row>
      <xdr:rowOff>147106</xdr:rowOff>
    </xdr:to>
    <xdr:sp macro="" textlink="">
      <xdr:nvSpPr>
        <xdr:cNvPr id="365" name="円/楕円 364"/>
        <xdr:cNvSpPr/>
      </xdr:nvSpPr>
      <xdr:spPr>
        <a:xfrm>
          <a:off x="10426700" y="99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4883</xdr:rowOff>
    </xdr:from>
    <xdr:ext cx="534377" cy="259045"/>
    <xdr:sp macro="" textlink="">
      <xdr:nvSpPr>
        <xdr:cNvPr id="366" name="普通建設事業費該当値テキスト"/>
        <xdr:cNvSpPr txBox="1"/>
      </xdr:nvSpPr>
      <xdr:spPr>
        <a:xfrm>
          <a:off x="10528300" y="97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21834</xdr:rowOff>
    </xdr:from>
    <xdr:to>
      <xdr:col>14</xdr:col>
      <xdr:colOff>79375</xdr:colOff>
      <xdr:row>58</xdr:row>
      <xdr:rowOff>123434</xdr:rowOff>
    </xdr:to>
    <xdr:sp macro="" textlink="">
      <xdr:nvSpPr>
        <xdr:cNvPr id="367" name="円/楕円 366"/>
        <xdr:cNvSpPr/>
      </xdr:nvSpPr>
      <xdr:spPr>
        <a:xfrm>
          <a:off x="9588500" y="99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139961</xdr:rowOff>
    </xdr:from>
    <xdr:ext cx="534377" cy="259045"/>
    <xdr:sp macro="" textlink="">
      <xdr:nvSpPr>
        <xdr:cNvPr id="368" name="テキスト ボックス 367"/>
        <xdr:cNvSpPr txBox="1"/>
      </xdr:nvSpPr>
      <xdr:spPr>
        <a:xfrm>
          <a:off x="9372111" y="97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20282</xdr:rowOff>
    </xdr:from>
    <xdr:to>
      <xdr:col>12</xdr:col>
      <xdr:colOff>561975</xdr:colOff>
      <xdr:row>58</xdr:row>
      <xdr:rowOff>121882</xdr:rowOff>
    </xdr:to>
    <xdr:sp macro="" textlink="">
      <xdr:nvSpPr>
        <xdr:cNvPr id="369" name="円/楕円 368"/>
        <xdr:cNvSpPr/>
      </xdr:nvSpPr>
      <xdr:spPr>
        <a:xfrm>
          <a:off x="8699500" y="99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138409</xdr:rowOff>
    </xdr:from>
    <xdr:ext cx="534377" cy="259045"/>
    <xdr:sp macro="" textlink="">
      <xdr:nvSpPr>
        <xdr:cNvPr id="370" name="テキスト ボックス 369"/>
        <xdr:cNvSpPr txBox="1"/>
      </xdr:nvSpPr>
      <xdr:spPr>
        <a:xfrm>
          <a:off x="8483111" y="97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46525</xdr:rowOff>
    </xdr:from>
    <xdr:to>
      <xdr:col>11</xdr:col>
      <xdr:colOff>358775</xdr:colOff>
      <xdr:row>58</xdr:row>
      <xdr:rowOff>148125</xdr:rowOff>
    </xdr:to>
    <xdr:sp macro="" textlink="">
      <xdr:nvSpPr>
        <xdr:cNvPr id="371" name="円/楕円 370"/>
        <xdr:cNvSpPr/>
      </xdr:nvSpPr>
      <xdr:spPr>
        <a:xfrm>
          <a:off x="7810500" y="99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164652</xdr:rowOff>
    </xdr:from>
    <xdr:ext cx="534377" cy="259045"/>
    <xdr:sp macro="" textlink="">
      <xdr:nvSpPr>
        <xdr:cNvPr id="372" name="テキスト ボックス 371"/>
        <xdr:cNvSpPr txBox="1"/>
      </xdr:nvSpPr>
      <xdr:spPr>
        <a:xfrm>
          <a:off x="7594111" y="97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64746</xdr:rowOff>
    </xdr:from>
    <xdr:to>
      <xdr:col>10</xdr:col>
      <xdr:colOff>155575</xdr:colOff>
      <xdr:row>58</xdr:row>
      <xdr:rowOff>166346</xdr:rowOff>
    </xdr:to>
    <xdr:sp macro="" textlink="">
      <xdr:nvSpPr>
        <xdr:cNvPr id="373" name="円/楕円 372"/>
        <xdr:cNvSpPr/>
      </xdr:nvSpPr>
      <xdr:spPr>
        <a:xfrm>
          <a:off x="6921500" y="10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11423</xdr:rowOff>
    </xdr:from>
    <xdr:ext cx="534377" cy="259045"/>
    <xdr:sp macro="" textlink="">
      <xdr:nvSpPr>
        <xdr:cNvPr id="374" name="テキスト ボックス 373"/>
        <xdr:cNvSpPr txBox="1"/>
      </xdr:nvSpPr>
      <xdr:spPr>
        <a:xfrm>
          <a:off x="6705111" y="97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72076</xdr:rowOff>
    </xdr:from>
    <xdr:to>
      <xdr:col>15</xdr:col>
      <xdr:colOff>180975</xdr:colOff>
      <xdr:row>78</xdr:row>
      <xdr:rowOff>99450</xdr:rowOff>
    </xdr:to>
    <xdr:cxnSp macro="">
      <xdr:nvCxnSpPr>
        <xdr:cNvPr id="401" name="直線コネクタ 400"/>
        <xdr:cNvCxnSpPr/>
      </xdr:nvCxnSpPr>
      <xdr:spPr>
        <a:xfrm flipV="1">
          <a:off x="9639300" y="13445176"/>
          <a:ext cx="838200" cy="2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21276</xdr:rowOff>
    </xdr:from>
    <xdr:to>
      <xdr:col>15</xdr:col>
      <xdr:colOff>231775</xdr:colOff>
      <xdr:row>78</xdr:row>
      <xdr:rowOff>122876</xdr:rowOff>
    </xdr:to>
    <xdr:sp macro="" textlink="">
      <xdr:nvSpPr>
        <xdr:cNvPr id="411" name="円/楕円 410"/>
        <xdr:cNvSpPr/>
      </xdr:nvSpPr>
      <xdr:spPr>
        <a:xfrm>
          <a:off x="10426700" y="133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152103</xdr:rowOff>
    </xdr:from>
    <xdr:ext cx="534377" cy="259045"/>
    <xdr:sp macro="" textlink="">
      <xdr:nvSpPr>
        <xdr:cNvPr id="412" name="普通建設事業費 （ うち新規整備　）該当値テキスト"/>
        <xdr:cNvSpPr txBox="1"/>
      </xdr:nvSpPr>
      <xdr:spPr>
        <a:xfrm>
          <a:off x="10528300" y="131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48650</xdr:rowOff>
    </xdr:from>
    <xdr:to>
      <xdr:col>14</xdr:col>
      <xdr:colOff>79375</xdr:colOff>
      <xdr:row>78</xdr:row>
      <xdr:rowOff>150250</xdr:rowOff>
    </xdr:to>
    <xdr:sp macro="" textlink="">
      <xdr:nvSpPr>
        <xdr:cNvPr id="413" name="円/楕円 412"/>
        <xdr:cNvSpPr/>
      </xdr:nvSpPr>
      <xdr:spPr>
        <a:xfrm>
          <a:off x="9588500" y="134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141377</xdr:rowOff>
    </xdr:from>
    <xdr:ext cx="534377" cy="259045"/>
    <xdr:sp macro="" textlink="">
      <xdr:nvSpPr>
        <xdr:cNvPr id="414" name="テキスト ボックス 413"/>
        <xdr:cNvSpPr txBox="1"/>
      </xdr:nvSpPr>
      <xdr:spPr>
        <a:xfrm>
          <a:off x="9372111" y="1351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82910</xdr:rowOff>
    </xdr:from>
    <xdr:to>
      <xdr:col>15</xdr:col>
      <xdr:colOff>180975</xdr:colOff>
      <xdr:row>95</xdr:row>
      <xdr:rowOff>98977</xdr:rowOff>
    </xdr:to>
    <xdr:cxnSp macro="">
      <xdr:nvCxnSpPr>
        <xdr:cNvPr id="445" name="直線コネクタ 444"/>
        <xdr:cNvCxnSpPr/>
      </xdr:nvCxnSpPr>
      <xdr:spPr>
        <a:xfrm>
          <a:off x="9639300" y="16027760"/>
          <a:ext cx="838200" cy="3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48177</xdr:rowOff>
    </xdr:from>
    <xdr:to>
      <xdr:col>15</xdr:col>
      <xdr:colOff>231775</xdr:colOff>
      <xdr:row>95</xdr:row>
      <xdr:rowOff>149777</xdr:rowOff>
    </xdr:to>
    <xdr:sp macro="" textlink="">
      <xdr:nvSpPr>
        <xdr:cNvPr id="455" name="円/楕円 454"/>
        <xdr:cNvSpPr/>
      </xdr:nvSpPr>
      <xdr:spPr>
        <a:xfrm>
          <a:off x="10426700" y="16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26604</xdr:rowOff>
    </xdr:from>
    <xdr:ext cx="534377" cy="259045"/>
    <xdr:sp macro="" textlink="">
      <xdr:nvSpPr>
        <xdr:cNvPr id="456" name="普通建設事業費 （ うち更新整備　）該当値テキスト"/>
        <xdr:cNvSpPr txBox="1"/>
      </xdr:nvSpPr>
      <xdr:spPr>
        <a:xfrm>
          <a:off x="10528300"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32110</xdr:rowOff>
    </xdr:from>
    <xdr:to>
      <xdr:col>14</xdr:col>
      <xdr:colOff>79375</xdr:colOff>
      <xdr:row>93</xdr:row>
      <xdr:rowOff>133710</xdr:rowOff>
    </xdr:to>
    <xdr:sp macro="" textlink="">
      <xdr:nvSpPr>
        <xdr:cNvPr id="457" name="円/楕円 456"/>
        <xdr:cNvSpPr/>
      </xdr:nvSpPr>
      <xdr:spPr>
        <a:xfrm>
          <a:off x="9588500" y="159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150237</xdr:rowOff>
    </xdr:from>
    <xdr:ext cx="534377" cy="259045"/>
    <xdr:sp macro="" textlink="">
      <xdr:nvSpPr>
        <xdr:cNvPr id="458" name="テキスト ボックス 457"/>
        <xdr:cNvSpPr txBox="1"/>
      </xdr:nvSpPr>
      <xdr:spPr>
        <a:xfrm>
          <a:off x="9372111" y="157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37026</xdr:rowOff>
    </xdr:from>
    <xdr:to>
      <xdr:col>23</xdr:col>
      <xdr:colOff>517525</xdr:colOff>
      <xdr:row>39</xdr:row>
      <xdr:rowOff>91432</xdr:rowOff>
    </xdr:to>
    <xdr:cxnSp macro="">
      <xdr:nvCxnSpPr>
        <xdr:cNvPr id="489" name="直線コネクタ 488"/>
        <xdr:cNvCxnSpPr/>
      </xdr:nvCxnSpPr>
      <xdr:spPr>
        <a:xfrm flipV="1">
          <a:off x="15481300" y="6723576"/>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80378</xdr:rowOff>
    </xdr:from>
    <xdr:to>
      <xdr:col>22</xdr:col>
      <xdr:colOff>365125</xdr:colOff>
      <xdr:row>39</xdr:row>
      <xdr:rowOff>91432</xdr:rowOff>
    </xdr:to>
    <xdr:cxnSp macro="">
      <xdr:nvCxnSpPr>
        <xdr:cNvPr id="492" name="直線コネクタ 491"/>
        <xdr:cNvCxnSpPr/>
      </xdr:nvCxnSpPr>
      <xdr:spPr>
        <a:xfrm>
          <a:off x="14592300" y="6766928"/>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49991</xdr:rowOff>
    </xdr:from>
    <xdr:to>
      <xdr:col>21</xdr:col>
      <xdr:colOff>161925</xdr:colOff>
      <xdr:row>39</xdr:row>
      <xdr:rowOff>80378</xdr:rowOff>
    </xdr:to>
    <xdr:cxnSp macro="">
      <xdr:nvCxnSpPr>
        <xdr:cNvPr id="495" name="直線コネクタ 494"/>
        <xdr:cNvCxnSpPr/>
      </xdr:nvCxnSpPr>
      <xdr:spPr>
        <a:xfrm>
          <a:off x="13703300" y="673654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49991</xdr:rowOff>
    </xdr:from>
    <xdr:to>
      <xdr:col>19</xdr:col>
      <xdr:colOff>644525</xdr:colOff>
      <xdr:row>39</xdr:row>
      <xdr:rowOff>75512</xdr:rowOff>
    </xdr:to>
    <xdr:cxnSp macro="">
      <xdr:nvCxnSpPr>
        <xdr:cNvPr id="498" name="直線コネクタ 497"/>
        <xdr:cNvCxnSpPr/>
      </xdr:nvCxnSpPr>
      <xdr:spPr>
        <a:xfrm flipV="1">
          <a:off x="12814300" y="6736541"/>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157676</xdr:rowOff>
    </xdr:from>
    <xdr:to>
      <xdr:col>23</xdr:col>
      <xdr:colOff>568325</xdr:colOff>
      <xdr:row>39</xdr:row>
      <xdr:rowOff>87826</xdr:rowOff>
    </xdr:to>
    <xdr:sp macro="" textlink="">
      <xdr:nvSpPr>
        <xdr:cNvPr id="508" name="円/楕円 507"/>
        <xdr:cNvSpPr/>
      </xdr:nvSpPr>
      <xdr:spPr>
        <a:xfrm>
          <a:off x="16268700" y="66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117053</xdr:rowOff>
    </xdr:from>
    <xdr:ext cx="469744" cy="259045"/>
    <xdr:sp macro="" textlink="">
      <xdr:nvSpPr>
        <xdr:cNvPr id="509" name="災害復旧事業費該当値テキスト"/>
        <xdr:cNvSpPr txBox="1"/>
      </xdr:nvSpPr>
      <xdr:spPr>
        <a:xfrm>
          <a:off x="16370300" y="64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40632</xdr:rowOff>
    </xdr:from>
    <xdr:to>
      <xdr:col>22</xdr:col>
      <xdr:colOff>415925</xdr:colOff>
      <xdr:row>39</xdr:row>
      <xdr:rowOff>142232</xdr:rowOff>
    </xdr:to>
    <xdr:sp macro="" textlink="">
      <xdr:nvSpPr>
        <xdr:cNvPr id="510" name="円/楕円 509"/>
        <xdr:cNvSpPr/>
      </xdr:nvSpPr>
      <xdr:spPr>
        <a:xfrm>
          <a:off x="15430500" y="67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133359</xdr:rowOff>
    </xdr:from>
    <xdr:ext cx="378565" cy="259045"/>
    <xdr:sp macro="" textlink="">
      <xdr:nvSpPr>
        <xdr:cNvPr id="511" name="テキスト ボックス 510"/>
        <xdr:cNvSpPr txBox="1"/>
      </xdr:nvSpPr>
      <xdr:spPr>
        <a:xfrm>
          <a:off x="15292017" y="68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29578</xdr:rowOff>
    </xdr:from>
    <xdr:to>
      <xdr:col>21</xdr:col>
      <xdr:colOff>212725</xdr:colOff>
      <xdr:row>39</xdr:row>
      <xdr:rowOff>131178</xdr:rowOff>
    </xdr:to>
    <xdr:sp macro="" textlink="">
      <xdr:nvSpPr>
        <xdr:cNvPr id="512" name="円/楕円 511"/>
        <xdr:cNvSpPr/>
      </xdr:nvSpPr>
      <xdr:spPr>
        <a:xfrm>
          <a:off x="14541500" y="6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147705</xdr:rowOff>
    </xdr:from>
    <xdr:ext cx="469744" cy="259045"/>
    <xdr:sp macro="" textlink="">
      <xdr:nvSpPr>
        <xdr:cNvPr id="513" name="テキスト ボックス 512"/>
        <xdr:cNvSpPr txBox="1"/>
      </xdr:nvSpPr>
      <xdr:spPr>
        <a:xfrm>
          <a:off x="14357427" y="64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170641</xdr:rowOff>
    </xdr:from>
    <xdr:to>
      <xdr:col>20</xdr:col>
      <xdr:colOff>9525</xdr:colOff>
      <xdr:row>39</xdr:row>
      <xdr:rowOff>100791</xdr:rowOff>
    </xdr:to>
    <xdr:sp macro="" textlink="">
      <xdr:nvSpPr>
        <xdr:cNvPr id="514" name="円/楕円 513"/>
        <xdr:cNvSpPr/>
      </xdr:nvSpPr>
      <xdr:spPr>
        <a:xfrm>
          <a:off x="13652500" y="66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117318</xdr:rowOff>
    </xdr:from>
    <xdr:ext cx="469744" cy="259045"/>
    <xdr:sp macro="" textlink="">
      <xdr:nvSpPr>
        <xdr:cNvPr id="515" name="テキスト ボックス 514"/>
        <xdr:cNvSpPr txBox="1"/>
      </xdr:nvSpPr>
      <xdr:spPr>
        <a:xfrm>
          <a:off x="13468427" y="64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24712</xdr:rowOff>
    </xdr:from>
    <xdr:to>
      <xdr:col>18</xdr:col>
      <xdr:colOff>492125</xdr:colOff>
      <xdr:row>39</xdr:row>
      <xdr:rowOff>126312</xdr:rowOff>
    </xdr:to>
    <xdr:sp macro="" textlink="">
      <xdr:nvSpPr>
        <xdr:cNvPr id="516" name="円/楕円 515"/>
        <xdr:cNvSpPr/>
      </xdr:nvSpPr>
      <xdr:spPr>
        <a:xfrm>
          <a:off x="12763500" y="67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142839</xdr:rowOff>
    </xdr:from>
    <xdr:ext cx="469744" cy="259045"/>
    <xdr:sp macro="" textlink="">
      <xdr:nvSpPr>
        <xdr:cNvPr id="517" name="テキスト ボックス 516"/>
        <xdr:cNvSpPr txBox="1"/>
      </xdr:nvSpPr>
      <xdr:spPr>
        <a:xfrm>
          <a:off x="12579427" y="64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89389</xdr:rowOff>
    </xdr:from>
    <xdr:to>
      <xdr:col>23</xdr:col>
      <xdr:colOff>517525</xdr:colOff>
      <xdr:row>73</xdr:row>
      <xdr:rowOff>103239</xdr:rowOff>
    </xdr:to>
    <xdr:cxnSp macro="">
      <xdr:nvCxnSpPr>
        <xdr:cNvPr id="595" name="直線コネクタ 594"/>
        <xdr:cNvCxnSpPr/>
      </xdr:nvCxnSpPr>
      <xdr:spPr>
        <a:xfrm>
          <a:off x="15481300" y="12605239"/>
          <a:ext cx="8382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65824</xdr:rowOff>
    </xdr:from>
    <xdr:to>
      <xdr:col>22</xdr:col>
      <xdr:colOff>365125</xdr:colOff>
      <xdr:row>73</xdr:row>
      <xdr:rowOff>89389</xdr:rowOff>
    </xdr:to>
    <xdr:cxnSp macro="">
      <xdr:nvCxnSpPr>
        <xdr:cNvPr id="598" name="直線コネクタ 597"/>
        <xdr:cNvCxnSpPr/>
      </xdr:nvCxnSpPr>
      <xdr:spPr>
        <a:xfrm>
          <a:off x="14592300" y="12581674"/>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54146</xdr:rowOff>
    </xdr:from>
    <xdr:to>
      <xdr:col>21</xdr:col>
      <xdr:colOff>161925</xdr:colOff>
      <xdr:row>73</xdr:row>
      <xdr:rowOff>65824</xdr:rowOff>
    </xdr:to>
    <xdr:cxnSp macro="">
      <xdr:nvCxnSpPr>
        <xdr:cNvPr id="601" name="直線コネクタ 600"/>
        <xdr:cNvCxnSpPr/>
      </xdr:nvCxnSpPr>
      <xdr:spPr>
        <a:xfrm>
          <a:off x="13703300" y="1256999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54146</xdr:rowOff>
    </xdr:from>
    <xdr:to>
      <xdr:col>19</xdr:col>
      <xdr:colOff>644525</xdr:colOff>
      <xdr:row>73</xdr:row>
      <xdr:rowOff>71234</xdr:rowOff>
    </xdr:to>
    <xdr:cxnSp macro="">
      <xdr:nvCxnSpPr>
        <xdr:cNvPr id="604" name="直線コネクタ 603"/>
        <xdr:cNvCxnSpPr/>
      </xdr:nvCxnSpPr>
      <xdr:spPr>
        <a:xfrm flipV="1">
          <a:off x="12814300" y="12569996"/>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52439</xdr:rowOff>
    </xdr:from>
    <xdr:to>
      <xdr:col>23</xdr:col>
      <xdr:colOff>568325</xdr:colOff>
      <xdr:row>73</xdr:row>
      <xdr:rowOff>154039</xdr:rowOff>
    </xdr:to>
    <xdr:sp macro="" textlink="">
      <xdr:nvSpPr>
        <xdr:cNvPr id="614" name="円/楕円 613"/>
        <xdr:cNvSpPr/>
      </xdr:nvSpPr>
      <xdr:spPr>
        <a:xfrm>
          <a:off x="16268700" y="125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75316</xdr:rowOff>
    </xdr:from>
    <xdr:ext cx="534377" cy="259045"/>
    <xdr:sp macro="" textlink="">
      <xdr:nvSpPr>
        <xdr:cNvPr id="615" name="公債費該当値テキスト"/>
        <xdr:cNvSpPr txBox="1"/>
      </xdr:nvSpPr>
      <xdr:spPr>
        <a:xfrm>
          <a:off x="16370300" y="124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38589</xdr:rowOff>
    </xdr:from>
    <xdr:to>
      <xdr:col>22</xdr:col>
      <xdr:colOff>415925</xdr:colOff>
      <xdr:row>73</xdr:row>
      <xdr:rowOff>140189</xdr:rowOff>
    </xdr:to>
    <xdr:sp macro="" textlink="">
      <xdr:nvSpPr>
        <xdr:cNvPr id="616" name="円/楕円 615"/>
        <xdr:cNvSpPr/>
      </xdr:nvSpPr>
      <xdr:spPr>
        <a:xfrm>
          <a:off x="15430500" y="12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156716</xdr:rowOff>
    </xdr:from>
    <xdr:ext cx="534377" cy="259045"/>
    <xdr:sp macro="" textlink="">
      <xdr:nvSpPr>
        <xdr:cNvPr id="617" name="テキスト ボックス 616"/>
        <xdr:cNvSpPr txBox="1"/>
      </xdr:nvSpPr>
      <xdr:spPr>
        <a:xfrm>
          <a:off x="15214111" y="123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15024</xdr:rowOff>
    </xdr:from>
    <xdr:to>
      <xdr:col>21</xdr:col>
      <xdr:colOff>212725</xdr:colOff>
      <xdr:row>73</xdr:row>
      <xdr:rowOff>116624</xdr:rowOff>
    </xdr:to>
    <xdr:sp macro="" textlink="">
      <xdr:nvSpPr>
        <xdr:cNvPr id="618" name="円/楕円 617"/>
        <xdr:cNvSpPr/>
      </xdr:nvSpPr>
      <xdr:spPr>
        <a:xfrm>
          <a:off x="14541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133151</xdr:rowOff>
    </xdr:from>
    <xdr:ext cx="534377" cy="259045"/>
    <xdr:sp macro="" textlink="">
      <xdr:nvSpPr>
        <xdr:cNvPr id="619" name="テキスト ボックス 618"/>
        <xdr:cNvSpPr txBox="1"/>
      </xdr:nvSpPr>
      <xdr:spPr>
        <a:xfrm>
          <a:off x="14325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3346</xdr:rowOff>
    </xdr:from>
    <xdr:to>
      <xdr:col>20</xdr:col>
      <xdr:colOff>9525</xdr:colOff>
      <xdr:row>73</xdr:row>
      <xdr:rowOff>104946</xdr:rowOff>
    </xdr:to>
    <xdr:sp macro="" textlink="">
      <xdr:nvSpPr>
        <xdr:cNvPr id="620" name="円/楕円 619"/>
        <xdr:cNvSpPr/>
      </xdr:nvSpPr>
      <xdr:spPr>
        <a:xfrm>
          <a:off x="13652500" y="125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121473</xdr:rowOff>
    </xdr:from>
    <xdr:ext cx="534377" cy="259045"/>
    <xdr:sp macro="" textlink="">
      <xdr:nvSpPr>
        <xdr:cNvPr id="621" name="テキスト ボックス 620"/>
        <xdr:cNvSpPr txBox="1"/>
      </xdr:nvSpPr>
      <xdr:spPr>
        <a:xfrm>
          <a:off x="13436111" y="122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20434</xdr:rowOff>
    </xdr:from>
    <xdr:to>
      <xdr:col>18</xdr:col>
      <xdr:colOff>492125</xdr:colOff>
      <xdr:row>73</xdr:row>
      <xdr:rowOff>122034</xdr:rowOff>
    </xdr:to>
    <xdr:sp macro="" textlink="">
      <xdr:nvSpPr>
        <xdr:cNvPr id="622" name="円/楕円 621"/>
        <xdr:cNvSpPr/>
      </xdr:nvSpPr>
      <xdr:spPr>
        <a:xfrm>
          <a:off x="12763500" y="12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138561</xdr:rowOff>
    </xdr:from>
    <xdr:ext cx="534377" cy="259045"/>
    <xdr:sp macro="" textlink="">
      <xdr:nvSpPr>
        <xdr:cNvPr id="623" name="テキスト ボックス 622"/>
        <xdr:cNvSpPr txBox="1"/>
      </xdr:nvSpPr>
      <xdr:spPr>
        <a:xfrm>
          <a:off x="12547111" y="123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77308</xdr:rowOff>
    </xdr:from>
    <xdr:to>
      <xdr:col>23</xdr:col>
      <xdr:colOff>517525</xdr:colOff>
      <xdr:row>99</xdr:row>
      <xdr:rowOff>89787</xdr:rowOff>
    </xdr:to>
    <xdr:cxnSp macro="">
      <xdr:nvCxnSpPr>
        <xdr:cNvPr id="654" name="直線コネクタ 653"/>
        <xdr:cNvCxnSpPr/>
      </xdr:nvCxnSpPr>
      <xdr:spPr>
        <a:xfrm flipV="1">
          <a:off x="15481300" y="17050858"/>
          <a:ext cx="838200" cy="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84052</xdr:rowOff>
    </xdr:from>
    <xdr:to>
      <xdr:col>22</xdr:col>
      <xdr:colOff>365125</xdr:colOff>
      <xdr:row>99</xdr:row>
      <xdr:rowOff>89787</xdr:rowOff>
    </xdr:to>
    <xdr:cxnSp macro="">
      <xdr:nvCxnSpPr>
        <xdr:cNvPr id="657" name="直線コネクタ 656"/>
        <xdr:cNvCxnSpPr/>
      </xdr:nvCxnSpPr>
      <xdr:spPr>
        <a:xfrm>
          <a:off x="14592300" y="17057602"/>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133045</xdr:rowOff>
    </xdr:from>
    <xdr:ext cx="534377" cy="259045"/>
    <xdr:sp macro="" textlink="">
      <xdr:nvSpPr>
        <xdr:cNvPr id="659" name="テキスト ボックス 658"/>
        <xdr:cNvSpPr txBox="1"/>
      </xdr:nvSpPr>
      <xdr:spPr>
        <a:xfrm>
          <a:off x="15214111" y="167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76009</xdr:rowOff>
    </xdr:from>
    <xdr:to>
      <xdr:col>21</xdr:col>
      <xdr:colOff>161925</xdr:colOff>
      <xdr:row>99</xdr:row>
      <xdr:rowOff>84052</xdr:rowOff>
    </xdr:to>
    <xdr:cxnSp macro="">
      <xdr:nvCxnSpPr>
        <xdr:cNvPr id="660" name="直線コネクタ 659"/>
        <xdr:cNvCxnSpPr/>
      </xdr:nvCxnSpPr>
      <xdr:spPr>
        <a:xfrm>
          <a:off x="13703300" y="1704955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76009</xdr:rowOff>
    </xdr:from>
    <xdr:to>
      <xdr:col>19</xdr:col>
      <xdr:colOff>644525</xdr:colOff>
      <xdr:row>99</xdr:row>
      <xdr:rowOff>82024</xdr:rowOff>
    </xdr:to>
    <xdr:cxnSp macro="">
      <xdr:nvCxnSpPr>
        <xdr:cNvPr id="663" name="直線コネクタ 662"/>
        <xdr:cNvCxnSpPr/>
      </xdr:nvCxnSpPr>
      <xdr:spPr>
        <a:xfrm flipV="1">
          <a:off x="12814300" y="17049559"/>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132016</xdr:rowOff>
    </xdr:from>
    <xdr:ext cx="534377" cy="259045"/>
    <xdr:sp macro="" textlink="">
      <xdr:nvSpPr>
        <xdr:cNvPr id="667" name="テキスト ボックス 666"/>
        <xdr:cNvSpPr txBox="1"/>
      </xdr:nvSpPr>
      <xdr:spPr>
        <a:xfrm>
          <a:off x="12547111" y="167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26508</xdr:rowOff>
    </xdr:from>
    <xdr:to>
      <xdr:col>23</xdr:col>
      <xdr:colOff>568325</xdr:colOff>
      <xdr:row>99</xdr:row>
      <xdr:rowOff>128108</xdr:rowOff>
    </xdr:to>
    <xdr:sp macro="" textlink="">
      <xdr:nvSpPr>
        <xdr:cNvPr id="673" name="円/楕円 672"/>
        <xdr:cNvSpPr/>
      </xdr:nvSpPr>
      <xdr:spPr>
        <a:xfrm>
          <a:off x="16268700" y="170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154697</xdr:rowOff>
    </xdr:from>
    <xdr:ext cx="469744" cy="259045"/>
    <xdr:sp macro="" textlink="">
      <xdr:nvSpPr>
        <xdr:cNvPr id="674" name="積立金該当値テキスト"/>
        <xdr:cNvSpPr txBox="1"/>
      </xdr:nvSpPr>
      <xdr:spPr>
        <a:xfrm>
          <a:off x="16370300" y="1695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38987</xdr:rowOff>
    </xdr:from>
    <xdr:to>
      <xdr:col>22</xdr:col>
      <xdr:colOff>415925</xdr:colOff>
      <xdr:row>99</xdr:row>
      <xdr:rowOff>140587</xdr:rowOff>
    </xdr:to>
    <xdr:sp macro="" textlink="">
      <xdr:nvSpPr>
        <xdr:cNvPr id="675" name="円/楕円 674"/>
        <xdr:cNvSpPr/>
      </xdr:nvSpPr>
      <xdr:spPr>
        <a:xfrm>
          <a:off x="15430500" y="170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131714</xdr:rowOff>
    </xdr:from>
    <xdr:ext cx="469744" cy="259045"/>
    <xdr:sp macro="" textlink="">
      <xdr:nvSpPr>
        <xdr:cNvPr id="676" name="テキスト ボックス 675"/>
        <xdr:cNvSpPr txBox="1"/>
      </xdr:nvSpPr>
      <xdr:spPr>
        <a:xfrm>
          <a:off x="15246427" y="171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33252</xdr:rowOff>
    </xdr:from>
    <xdr:to>
      <xdr:col>21</xdr:col>
      <xdr:colOff>212725</xdr:colOff>
      <xdr:row>99</xdr:row>
      <xdr:rowOff>134852</xdr:rowOff>
    </xdr:to>
    <xdr:sp macro="" textlink="">
      <xdr:nvSpPr>
        <xdr:cNvPr id="677" name="円/楕円 676"/>
        <xdr:cNvSpPr/>
      </xdr:nvSpPr>
      <xdr:spPr>
        <a:xfrm>
          <a:off x="14541500" y="17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125979</xdr:rowOff>
    </xdr:from>
    <xdr:ext cx="469744" cy="259045"/>
    <xdr:sp macro="" textlink="">
      <xdr:nvSpPr>
        <xdr:cNvPr id="678" name="テキスト ボックス 677"/>
        <xdr:cNvSpPr txBox="1"/>
      </xdr:nvSpPr>
      <xdr:spPr>
        <a:xfrm>
          <a:off x="14357427" y="17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25209</xdr:rowOff>
    </xdr:from>
    <xdr:to>
      <xdr:col>20</xdr:col>
      <xdr:colOff>9525</xdr:colOff>
      <xdr:row>99</xdr:row>
      <xdr:rowOff>126809</xdr:rowOff>
    </xdr:to>
    <xdr:sp macro="" textlink="">
      <xdr:nvSpPr>
        <xdr:cNvPr id="679" name="円/楕円 678"/>
        <xdr:cNvSpPr/>
      </xdr:nvSpPr>
      <xdr:spPr>
        <a:xfrm>
          <a:off x="13652500" y="169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117936</xdr:rowOff>
    </xdr:from>
    <xdr:ext cx="469744" cy="259045"/>
    <xdr:sp macro="" textlink="">
      <xdr:nvSpPr>
        <xdr:cNvPr id="680" name="テキスト ボックス 679"/>
        <xdr:cNvSpPr txBox="1"/>
      </xdr:nvSpPr>
      <xdr:spPr>
        <a:xfrm>
          <a:off x="13468427" y="170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31224</xdr:rowOff>
    </xdr:from>
    <xdr:to>
      <xdr:col>18</xdr:col>
      <xdr:colOff>492125</xdr:colOff>
      <xdr:row>99</xdr:row>
      <xdr:rowOff>132824</xdr:rowOff>
    </xdr:to>
    <xdr:sp macro="" textlink="">
      <xdr:nvSpPr>
        <xdr:cNvPr id="681" name="円/楕円 680"/>
        <xdr:cNvSpPr/>
      </xdr:nvSpPr>
      <xdr:spPr>
        <a:xfrm>
          <a:off x="12763500" y="170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123951</xdr:rowOff>
    </xdr:from>
    <xdr:ext cx="469744" cy="259045"/>
    <xdr:sp macro="" textlink="">
      <xdr:nvSpPr>
        <xdr:cNvPr id="682" name="テキスト ボックス 681"/>
        <xdr:cNvSpPr txBox="1"/>
      </xdr:nvSpPr>
      <xdr:spPr>
        <a:xfrm>
          <a:off x="12579427" y="170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61867</xdr:rowOff>
    </xdr:from>
    <xdr:to>
      <xdr:col>32</xdr:col>
      <xdr:colOff>187325</xdr:colOff>
      <xdr:row>39</xdr:row>
      <xdr:rowOff>76345</xdr:rowOff>
    </xdr:to>
    <xdr:cxnSp macro="">
      <xdr:nvCxnSpPr>
        <xdr:cNvPr id="713" name="直線コネクタ 712"/>
        <xdr:cNvCxnSpPr/>
      </xdr:nvCxnSpPr>
      <xdr:spPr>
        <a:xfrm>
          <a:off x="21323300" y="674841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48478</xdr:rowOff>
    </xdr:from>
    <xdr:to>
      <xdr:col>31</xdr:col>
      <xdr:colOff>34925</xdr:colOff>
      <xdr:row>39</xdr:row>
      <xdr:rowOff>61867</xdr:rowOff>
    </xdr:to>
    <xdr:cxnSp macro="">
      <xdr:nvCxnSpPr>
        <xdr:cNvPr id="716" name="直線コネクタ 715"/>
        <xdr:cNvCxnSpPr/>
      </xdr:nvCxnSpPr>
      <xdr:spPr>
        <a:xfrm>
          <a:off x="20434300" y="67350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35523</xdr:rowOff>
    </xdr:from>
    <xdr:to>
      <xdr:col>29</xdr:col>
      <xdr:colOff>517525</xdr:colOff>
      <xdr:row>39</xdr:row>
      <xdr:rowOff>48478</xdr:rowOff>
    </xdr:to>
    <xdr:cxnSp macro="">
      <xdr:nvCxnSpPr>
        <xdr:cNvPr id="719" name="直線コネクタ 718"/>
        <xdr:cNvCxnSpPr/>
      </xdr:nvCxnSpPr>
      <xdr:spPr>
        <a:xfrm>
          <a:off x="19545300" y="6722073"/>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26598</xdr:rowOff>
    </xdr:from>
    <xdr:to>
      <xdr:col>28</xdr:col>
      <xdr:colOff>314325</xdr:colOff>
      <xdr:row>39</xdr:row>
      <xdr:rowOff>35523</xdr:rowOff>
    </xdr:to>
    <xdr:cxnSp macro="">
      <xdr:nvCxnSpPr>
        <xdr:cNvPr id="722" name="直線コネクタ 721"/>
        <xdr:cNvCxnSpPr/>
      </xdr:nvCxnSpPr>
      <xdr:spPr>
        <a:xfrm>
          <a:off x="18656300" y="6713148"/>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25545</xdr:rowOff>
    </xdr:from>
    <xdr:to>
      <xdr:col>32</xdr:col>
      <xdr:colOff>238125</xdr:colOff>
      <xdr:row>39</xdr:row>
      <xdr:rowOff>127145</xdr:rowOff>
    </xdr:to>
    <xdr:sp macro="" textlink="">
      <xdr:nvSpPr>
        <xdr:cNvPr id="732" name="円/楕円 731"/>
        <xdr:cNvSpPr/>
      </xdr:nvSpPr>
      <xdr:spPr>
        <a:xfrm>
          <a:off x="221107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111922</xdr:rowOff>
    </xdr:from>
    <xdr:ext cx="378565" cy="259045"/>
    <xdr:sp macro="" textlink="">
      <xdr:nvSpPr>
        <xdr:cNvPr id="733" name="投資及び出資金該当値テキスト"/>
        <xdr:cNvSpPr txBox="1"/>
      </xdr:nvSpPr>
      <xdr:spPr>
        <a:xfrm>
          <a:off x="22212300" y="662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11067</xdr:rowOff>
    </xdr:from>
    <xdr:to>
      <xdr:col>31</xdr:col>
      <xdr:colOff>85725</xdr:colOff>
      <xdr:row>39</xdr:row>
      <xdr:rowOff>112667</xdr:rowOff>
    </xdr:to>
    <xdr:sp macro="" textlink="">
      <xdr:nvSpPr>
        <xdr:cNvPr id="734" name="円/楕円 733"/>
        <xdr:cNvSpPr/>
      </xdr:nvSpPr>
      <xdr:spPr>
        <a:xfrm>
          <a:off x="212725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103794</xdr:rowOff>
    </xdr:from>
    <xdr:ext cx="378565" cy="259045"/>
    <xdr:sp macro="" textlink="">
      <xdr:nvSpPr>
        <xdr:cNvPr id="735" name="テキスト ボックス 734"/>
        <xdr:cNvSpPr txBox="1"/>
      </xdr:nvSpPr>
      <xdr:spPr>
        <a:xfrm>
          <a:off x="21134017" y="679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169128</xdr:rowOff>
    </xdr:from>
    <xdr:to>
      <xdr:col>29</xdr:col>
      <xdr:colOff>568325</xdr:colOff>
      <xdr:row>39</xdr:row>
      <xdr:rowOff>99278</xdr:rowOff>
    </xdr:to>
    <xdr:sp macro="" textlink="">
      <xdr:nvSpPr>
        <xdr:cNvPr id="736" name="円/楕円 735"/>
        <xdr:cNvSpPr/>
      </xdr:nvSpPr>
      <xdr:spPr>
        <a:xfrm>
          <a:off x="20383500" y="66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90405</xdr:rowOff>
    </xdr:from>
    <xdr:ext cx="378565" cy="259045"/>
    <xdr:sp macro="" textlink="">
      <xdr:nvSpPr>
        <xdr:cNvPr id="737" name="テキスト ボックス 736"/>
        <xdr:cNvSpPr txBox="1"/>
      </xdr:nvSpPr>
      <xdr:spPr>
        <a:xfrm>
          <a:off x="20245017" y="677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156173</xdr:rowOff>
    </xdr:from>
    <xdr:to>
      <xdr:col>28</xdr:col>
      <xdr:colOff>365125</xdr:colOff>
      <xdr:row>39</xdr:row>
      <xdr:rowOff>86323</xdr:rowOff>
    </xdr:to>
    <xdr:sp macro="" textlink="">
      <xdr:nvSpPr>
        <xdr:cNvPr id="738" name="円/楕円 737"/>
        <xdr:cNvSpPr/>
      </xdr:nvSpPr>
      <xdr:spPr>
        <a:xfrm>
          <a:off x="19494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77450</xdr:rowOff>
    </xdr:from>
    <xdr:ext cx="378565" cy="259045"/>
    <xdr:sp macro="" textlink="">
      <xdr:nvSpPr>
        <xdr:cNvPr id="739" name="テキスト ボックス 738"/>
        <xdr:cNvSpPr txBox="1"/>
      </xdr:nvSpPr>
      <xdr:spPr>
        <a:xfrm>
          <a:off x="19356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147248</xdr:rowOff>
    </xdr:from>
    <xdr:to>
      <xdr:col>27</xdr:col>
      <xdr:colOff>161925</xdr:colOff>
      <xdr:row>39</xdr:row>
      <xdr:rowOff>77398</xdr:rowOff>
    </xdr:to>
    <xdr:sp macro="" textlink="">
      <xdr:nvSpPr>
        <xdr:cNvPr id="740" name="円/楕円 739"/>
        <xdr:cNvSpPr/>
      </xdr:nvSpPr>
      <xdr:spPr>
        <a:xfrm>
          <a:off x="18605500" y="66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68525</xdr:rowOff>
    </xdr:from>
    <xdr:ext cx="378565" cy="259045"/>
    <xdr:sp macro="" textlink="">
      <xdr:nvSpPr>
        <xdr:cNvPr id="741" name="テキスト ボックス 740"/>
        <xdr:cNvSpPr txBox="1"/>
      </xdr:nvSpPr>
      <xdr:spPr>
        <a:xfrm>
          <a:off x="18467017" y="6755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63653</xdr:rowOff>
    </xdr:from>
    <xdr:to>
      <xdr:col>32</xdr:col>
      <xdr:colOff>187325</xdr:colOff>
      <xdr:row>58</xdr:row>
      <xdr:rowOff>68149</xdr:rowOff>
    </xdr:to>
    <xdr:cxnSp macro="">
      <xdr:nvCxnSpPr>
        <xdr:cNvPr id="770" name="直線コネクタ 769"/>
        <xdr:cNvCxnSpPr/>
      </xdr:nvCxnSpPr>
      <xdr:spPr>
        <a:xfrm flipV="1">
          <a:off x="21323300" y="1000775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36487</xdr:rowOff>
    </xdr:from>
    <xdr:to>
      <xdr:col>31</xdr:col>
      <xdr:colOff>34925</xdr:colOff>
      <xdr:row>58</xdr:row>
      <xdr:rowOff>68149</xdr:rowOff>
    </xdr:to>
    <xdr:cxnSp macro="">
      <xdr:nvCxnSpPr>
        <xdr:cNvPr id="773" name="直線コネクタ 772"/>
        <xdr:cNvCxnSpPr/>
      </xdr:nvCxnSpPr>
      <xdr:spPr>
        <a:xfrm>
          <a:off x="20434300" y="998058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36487</xdr:rowOff>
    </xdr:from>
    <xdr:to>
      <xdr:col>29</xdr:col>
      <xdr:colOff>517525</xdr:colOff>
      <xdr:row>58</xdr:row>
      <xdr:rowOff>70206</xdr:rowOff>
    </xdr:to>
    <xdr:cxnSp macro="">
      <xdr:nvCxnSpPr>
        <xdr:cNvPr id="776" name="直線コネクタ 775"/>
        <xdr:cNvCxnSpPr/>
      </xdr:nvCxnSpPr>
      <xdr:spPr>
        <a:xfrm flipV="1">
          <a:off x="19545300" y="998058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47613</xdr:rowOff>
    </xdr:from>
    <xdr:to>
      <xdr:col>28</xdr:col>
      <xdr:colOff>314325</xdr:colOff>
      <xdr:row>58</xdr:row>
      <xdr:rowOff>70206</xdr:rowOff>
    </xdr:to>
    <xdr:cxnSp macro="">
      <xdr:nvCxnSpPr>
        <xdr:cNvPr id="779" name="直線コネクタ 778"/>
        <xdr:cNvCxnSpPr/>
      </xdr:nvCxnSpPr>
      <xdr:spPr>
        <a:xfrm>
          <a:off x="18656300" y="9991713"/>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12853</xdr:rowOff>
    </xdr:from>
    <xdr:to>
      <xdr:col>32</xdr:col>
      <xdr:colOff>238125</xdr:colOff>
      <xdr:row>58</xdr:row>
      <xdr:rowOff>114453</xdr:rowOff>
    </xdr:to>
    <xdr:sp macro="" textlink="">
      <xdr:nvSpPr>
        <xdr:cNvPr id="789" name="円/楕円 788"/>
        <xdr:cNvSpPr/>
      </xdr:nvSpPr>
      <xdr:spPr>
        <a:xfrm>
          <a:off x="221107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162730</xdr:rowOff>
    </xdr:from>
    <xdr:ext cx="469744" cy="259045"/>
    <xdr:sp macro="" textlink="">
      <xdr:nvSpPr>
        <xdr:cNvPr id="790" name="貸付金該当値テキスト"/>
        <xdr:cNvSpPr txBox="1"/>
      </xdr:nvSpPr>
      <xdr:spPr>
        <a:xfrm>
          <a:off x="22212300" y="993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17349</xdr:rowOff>
    </xdr:from>
    <xdr:to>
      <xdr:col>31</xdr:col>
      <xdr:colOff>85725</xdr:colOff>
      <xdr:row>58</xdr:row>
      <xdr:rowOff>118949</xdr:rowOff>
    </xdr:to>
    <xdr:sp macro="" textlink="">
      <xdr:nvSpPr>
        <xdr:cNvPr id="791" name="円/楕円 790"/>
        <xdr:cNvSpPr/>
      </xdr:nvSpPr>
      <xdr:spPr>
        <a:xfrm>
          <a:off x="21272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110076</xdr:rowOff>
    </xdr:from>
    <xdr:ext cx="469744" cy="259045"/>
    <xdr:sp macro="" textlink="">
      <xdr:nvSpPr>
        <xdr:cNvPr id="792" name="テキスト ボックス 791"/>
        <xdr:cNvSpPr txBox="1"/>
      </xdr:nvSpPr>
      <xdr:spPr>
        <a:xfrm>
          <a:off x="21088427" y="1005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157137</xdr:rowOff>
    </xdr:from>
    <xdr:to>
      <xdr:col>29</xdr:col>
      <xdr:colOff>568325</xdr:colOff>
      <xdr:row>58</xdr:row>
      <xdr:rowOff>87287</xdr:rowOff>
    </xdr:to>
    <xdr:sp macro="" textlink="">
      <xdr:nvSpPr>
        <xdr:cNvPr id="793" name="円/楕円 792"/>
        <xdr:cNvSpPr/>
      </xdr:nvSpPr>
      <xdr:spPr>
        <a:xfrm>
          <a:off x="20383500" y="99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78414</xdr:rowOff>
    </xdr:from>
    <xdr:ext cx="469744" cy="259045"/>
    <xdr:sp macro="" textlink="">
      <xdr:nvSpPr>
        <xdr:cNvPr id="794" name="テキスト ボックス 793"/>
        <xdr:cNvSpPr txBox="1"/>
      </xdr:nvSpPr>
      <xdr:spPr>
        <a:xfrm>
          <a:off x="20199427" y="1002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19406</xdr:rowOff>
    </xdr:from>
    <xdr:to>
      <xdr:col>28</xdr:col>
      <xdr:colOff>365125</xdr:colOff>
      <xdr:row>58</xdr:row>
      <xdr:rowOff>121006</xdr:rowOff>
    </xdr:to>
    <xdr:sp macro="" textlink="">
      <xdr:nvSpPr>
        <xdr:cNvPr id="795" name="円/楕円 794"/>
        <xdr:cNvSpPr/>
      </xdr:nvSpPr>
      <xdr:spPr>
        <a:xfrm>
          <a:off x="194945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112133</xdr:rowOff>
    </xdr:from>
    <xdr:ext cx="469744" cy="259045"/>
    <xdr:sp macro="" textlink="">
      <xdr:nvSpPr>
        <xdr:cNvPr id="796" name="テキスト ボックス 795"/>
        <xdr:cNvSpPr txBox="1"/>
      </xdr:nvSpPr>
      <xdr:spPr>
        <a:xfrm>
          <a:off x="19310427" y="1005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168263</xdr:rowOff>
    </xdr:from>
    <xdr:to>
      <xdr:col>27</xdr:col>
      <xdr:colOff>161925</xdr:colOff>
      <xdr:row>58</xdr:row>
      <xdr:rowOff>98413</xdr:rowOff>
    </xdr:to>
    <xdr:sp macro="" textlink="">
      <xdr:nvSpPr>
        <xdr:cNvPr id="797" name="円/楕円 796"/>
        <xdr:cNvSpPr/>
      </xdr:nvSpPr>
      <xdr:spPr>
        <a:xfrm>
          <a:off x="18605500" y="99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89540</xdr:rowOff>
    </xdr:from>
    <xdr:ext cx="469744" cy="259045"/>
    <xdr:sp macro="" textlink="">
      <xdr:nvSpPr>
        <xdr:cNvPr id="798" name="テキスト ボックス 797"/>
        <xdr:cNvSpPr txBox="1"/>
      </xdr:nvSpPr>
      <xdr:spPr>
        <a:xfrm>
          <a:off x="18421427" y="100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41173</xdr:rowOff>
    </xdr:from>
    <xdr:to>
      <xdr:col>32</xdr:col>
      <xdr:colOff>187325</xdr:colOff>
      <xdr:row>77</xdr:row>
      <xdr:rowOff>37108</xdr:rowOff>
    </xdr:to>
    <xdr:cxnSp macro="">
      <xdr:nvCxnSpPr>
        <xdr:cNvPr id="830" name="直線コネクタ 829"/>
        <xdr:cNvCxnSpPr/>
      </xdr:nvCxnSpPr>
      <xdr:spPr>
        <a:xfrm>
          <a:off x="21323300" y="13071373"/>
          <a:ext cx="838200" cy="1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41173</xdr:rowOff>
    </xdr:from>
    <xdr:to>
      <xdr:col>31</xdr:col>
      <xdr:colOff>34925</xdr:colOff>
      <xdr:row>76</xdr:row>
      <xdr:rowOff>72589</xdr:rowOff>
    </xdr:to>
    <xdr:cxnSp macro="">
      <xdr:nvCxnSpPr>
        <xdr:cNvPr id="833" name="直線コネクタ 832"/>
        <xdr:cNvCxnSpPr/>
      </xdr:nvCxnSpPr>
      <xdr:spPr>
        <a:xfrm flipV="1">
          <a:off x="20434300" y="13071373"/>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70565</xdr:rowOff>
    </xdr:from>
    <xdr:to>
      <xdr:col>29</xdr:col>
      <xdr:colOff>517525</xdr:colOff>
      <xdr:row>76</xdr:row>
      <xdr:rowOff>72589</xdr:rowOff>
    </xdr:to>
    <xdr:cxnSp macro="">
      <xdr:nvCxnSpPr>
        <xdr:cNvPr id="836" name="直線コネクタ 835"/>
        <xdr:cNvCxnSpPr/>
      </xdr:nvCxnSpPr>
      <xdr:spPr>
        <a:xfrm>
          <a:off x="19545300" y="1310076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70565</xdr:rowOff>
    </xdr:from>
    <xdr:to>
      <xdr:col>28</xdr:col>
      <xdr:colOff>314325</xdr:colOff>
      <xdr:row>76</xdr:row>
      <xdr:rowOff>89539</xdr:rowOff>
    </xdr:to>
    <xdr:cxnSp macro="">
      <xdr:nvCxnSpPr>
        <xdr:cNvPr id="839" name="直線コネクタ 838"/>
        <xdr:cNvCxnSpPr/>
      </xdr:nvCxnSpPr>
      <xdr:spPr>
        <a:xfrm flipV="1">
          <a:off x="18656300" y="1310076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157758</xdr:rowOff>
    </xdr:from>
    <xdr:to>
      <xdr:col>32</xdr:col>
      <xdr:colOff>238125</xdr:colOff>
      <xdr:row>77</xdr:row>
      <xdr:rowOff>87908</xdr:rowOff>
    </xdr:to>
    <xdr:sp macro="" textlink="">
      <xdr:nvSpPr>
        <xdr:cNvPr id="849" name="円/楕円 848"/>
        <xdr:cNvSpPr/>
      </xdr:nvSpPr>
      <xdr:spPr>
        <a:xfrm>
          <a:off x="22110700" y="131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9185</xdr:rowOff>
    </xdr:from>
    <xdr:ext cx="534377" cy="259045"/>
    <xdr:sp macro="" textlink="">
      <xdr:nvSpPr>
        <xdr:cNvPr id="850" name="繰出金該当値テキスト"/>
        <xdr:cNvSpPr txBox="1"/>
      </xdr:nvSpPr>
      <xdr:spPr>
        <a:xfrm>
          <a:off x="22212300" y="130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161823</xdr:rowOff>
    </xdr:from>
    <xdr:to>
      <xdr:col>31</xdr:col>
      <xdr:colOff>85725</xdr:colOff>
      <xdr:row>76</xdr:row>
      <xdr:rowOff>91973</xdr:rowOff>
    </xdr:to>
    <xdr:sp macro="" textlink="">
      <xdr:nvSpPr>
        <xdr:cNvPr id="851" name="円/楕円 850"/>
        <xdr:cNvSpPr/>
      </xdr:nvSpPr>
      <xdr:spPr>
        <a:xfrm>
          <a:off x="21272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108500</xdr:rowOff>
    </xdr:from>
    <xdr:ext cx="534377" cy="259045"/>
    <xdr:sp macro="" textlink="">
      <xdr:nvSpPr>
        <xdr:cNvPr id="852" name="テキスト ボックス 851"/>
        <xdr:cNvSpPr txBox="1"/>
      </xdr:nvSpPr>
      <xdr:spPr>
        <a:xfrm>
          <a:off x="21056111" y="127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21789</xdr:rowOff>
    </xdr:from>
    <xdr:to>
      <xdr:col>29</xdr:col>
      <xdr:colOff>568325</xdr:colOff>
      <xdr:row>76</xdr:row>
      <xdr:rowOff>123389</xdr:rowOff>
    </xdr:to>
    <xdr:sp macro="" textlink="">
      <xdr:nvSpPr>
        <xdr:cNvPr id="853" name="円/楕円 852"/>
        <xdr:cNvSpPr/>
      </xdr:nvSpPr>
      <xdr:spPr>
        <a:xfrm>
          <a:off x="20383500" y="130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139916</xdr:rowOff>
    </xdr:from>
    <xdr:ext cx="534377" cy="259045"/>
    <xdr:sp macro="" textlink="">
      <xdr:nvSpPr>
        <xdr:cNvPr id="854" name="テキスト ボックス 853"/>
        <xdr:cNvSpPr txBox="1"/>
      </xdr:nvSpPr>
      <xdr:spPr>
        <a:xfrm>
          <a:off x="20167111" y="1282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19765</xdr:rowOff>
    </xdr:from>
    <xdr:to>
      <xdr:col>28</xdr:col>
      <xdr:colOff>365125</xdr:colOff>
      <xdr:row>76</xdr:row>
      <xdr:rowOff>121365</xdr:rowOff>
    </xdr:to>
    <xdr:sp macro="" textlink="">
      <xdr:nvSpPr>
        <xdr:cNvPr id="855" name="円/楕円 854"/>
        <xdr:cNvSpPr/>
      </xdr:nvSpPr>
      <xdr:spPr>
        <a:xfrm>
          <a:off x="19494500" y="130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137892</xdr:rowOff>
    </xdr:from>
    <xdr:ext cx="534377" cy="259045"/>
    <xdr:sp macro="" textlink="">
      <xdr:nvSpPr>
        <xdr:cNvPr id="856" name="テキスト ボックス 855"/>
        <xdr:cNvSpPr txBox="1"/>
      </xdr:nvSpPr>
      <xdr:spPr>
        <a:xfrm>
          <a:off x="19278111" y="12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38739</xdr:rowOff>
    </xdr:from>
    <xdr:to>
      <xdr:col>27</xdr:col>
      <xdr:colOff>161925</xdr:colOff>
      <xdr:row>76</xdr:row>
      <xdr:rowOff>140339</xdr:rowOff>
    </xdr:to>
    <xdr:sp macro="" textlink="">
      <xdr:nvSpPr>
        <xdr:cNvPr id="857" name="円/楕円 856"/>
        <xdr:cNvSpPr/>
      </xdr:nvSpPr>
      <xdr:spPr>
        <a:xfrm>
          <a:off x="18605500" y="130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156866</xdr:rowOff>
    </xdr:from>
    <xdr:ext cx="534377" cy="259045"/>
    <xdr:sp macro="" textlink="">
      <xdr:nvSpPr>
        <xdr:cNvPr id="858" name="テキスト ボックス 857"/>
        <xdr:cNvSpPr txBox="1"/>
      </xdr:nvSpPr>
      <xdr:spPr>
        <a:xfrm>
          <a:off x="18389111" y="128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a:t>
          </a:r>
          <a:r>
            <a:rPr kumimoji="1" lang="en-US" altLang="ja-JP" sz="1300">
              <a:latin typeface="ＭＳ Ｐゴシック"/>
            </a:rPr>
            <a:t>464,534</a:t>
          </a:r>
          <a:r>
            <a:rPr kumimoji="1" lang="ja-JP" altLang="en-US" sz="1300">
              <a:latin typeface="ＭＳ Ｐゴシック"/>
            </a:rPr>
            <a:t>円となっている。主な構成項目である扶助費は、住民一人当たり</a:t>
          </a:r>
          <a:r>
            <a:rPr kumimoji="1" lang="en-US" altLang="ja-JP" sz="1300">
              <a:latin typeface="ＭＳ Ｐゴシック"/>
            </a:rPr>
            <a:t>113,350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年度より右肩上がりで増加しており、類似団体平均や熊本県平均と比較しても常に高い水準にあります。</a:t>
          </a:r>
          <a:r>
            <a:rPr lang="ja-JP" altLang="ja-JP" sz="1300">
              <a:solidFill>
                <a:schemeClr val="dk1"/>
              </a:solidFill>
              <a:effectLst/>
              <a:latin typeface="+mn-lt"/>
              <a:ea typeface="+mn-ea"/>
              <a:cs typeface="+mn-cs"/>
            </a:rPr>
            <a:t>今後は単独事業で実施している扶助費の調整及び見直しを図りながら経費の抑制に努め、福祉サービスの適正化を図ります。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熊本県八代市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130,572
129,000
68,136.00
62,190,620
60,655,121
1,446,019
34,217,497
62,033,367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129984</xdr:rowOff>
    </xdr:from>
    <xdr:to>
      <xdr:col>6</xdr:col>
      <xdr:colOff>511175</xdr:colOff>
      <xdr:row>34</xdr:row>
      <xdr:rowOff>50546</xdr:rowOff>
    </xdr:to>
    <xdr:cxnSp macro="">
      <xdr:nvCxnSpPr>
        <xdr:cNvPr id="57" name="直線コネクタ 56"/>
        <xdr:cNvCxnSpPr/>
      </xdr:nvCxnSpPr>
      <xdr:spPr>
        <a:xfrm flipV="1">
          <a:off x="3797300" y="5787834"/>
          <a:ext cx="8382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50546</xdr:rowOff>
    </xdr:from>
    <xdr:to>
      <xdr:col>5</xdr:col>
      <xdr:colOff>358775</xdr:colOff>
      <xdr:row>34</xdr:row>
      <xdr:rowOff>105410</xdr:rowOff>
    </xdr:to>
    <xdr:cxnSp macro="">
      <xdr:nvCxnSpPr>
        <xdr:cNvPr id="60" name="直線コネクタ 59"/>
        <xdr:cNvCxnSpPr/>
      </xdr:nvCxnSpPr>
      <xdr:spPr>
        <a:xfrm flipV="1">
          <a:off x="2908300" y="58798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153416</xdr:rowOff>
    </xdr:from>
    <xdr:to>
      <xdr:col>4</xdr:col>
      <xdr:colOff>155575</xdr:colOff>
      <xdr:row>34</xdr:row>
      <xdr:rowOff>105410</xdr:rowOff>
    </xdr:to>
    <xdr:cxnSp macro="">
      <xdr:nvCxnSpPr>
        <xdr:cNvPr id="63" name="直線コネクタ 62"/>
        <xdr:cNvCxnSpPr/>
      </xdr:nvCxnSpPr>
      <xdr:spPr>
        <a:xfrm>
          <a:off x="2019300" y="581126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65977</xdr:rowOff>
    </xdr:from>
    <xdr:to>
      <xdr:col>2</xdr:col>
      <xdr:colOff>638175</xdr:colOff>
      <xdr:row>33</xdr:row>
      <xdr:rowOff>153416</xdr:rowOff>
    </xdr:to>
    <xdr:cxnSp macro="">
      <xdr:nvCxnSpPr>
        <xdr:cNvPr id="66" name="直線コネクタ 65"/>
        <xdr:cNvCxnSpPr/>
      </xdr:nvCxnSpPr>
      <xdr:spPr>
        <a:xfrm>
          <a:off x="1130300" y="5552377"/>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79184</xdr:rowOff>
    </xdr:from>
    <xdr:to>
      <xdr:col>6</xdr:col>
      <xdr:colOff>561975</xdr:colOff>
      <xdr:row>34</xdr:row>
      <xdr:rowOff>9334</xdr:rowOff>
    </xdr:to>
    <xdr:sp macro="" textlink="">
      <xdr:nvSpPr>
        <xdr:cNvPr id="76" name="円/楕円 75"/>
        <xdr:cNvSpPr/>
      </xdr:nvSpPr>
      <xdr:spPr>
        <a:xfrm>
          <a:off x="4584700" y="57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102061</xdr:rowOff>
    </xdr:from>
    <xdr:ext cx="469744" cy="259045"/>
    <xdr:sp macro="" textlink="">
      <xdr:nvSpPr>
        <xdr:cNvPr id="77" name="議会費該当値テキスト"/>
        <xdr:cNvSpPr txBox="1"/>
      </xdr:nvSpPr>
      <xdr:spPr>
        <a:xfrm>
          <a:off x="4686300" y="55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171196</xdr:rowOff>
    </xdr:from>
    <xdr:to>
      <xdr:col>5</xdr:col>
      <xdr:colOff>409575</xdr:colOff>
      <xdr:row>34</xdr:row>
      <xdr:rowOff>101346</xdr:rowOff>
    </xdr:to>
    <xdr:sp macro="" textlink="">
      <xdr:nvSpPr>
        <xdr:cNvPr id="78" name="円/楕円 77"/>
        <xdr:cNvSpPr/>
      </xdr:nvSpPr>
      <xdr:spPr>
        <a:xfrm>
          <a:off x="3746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117873</xdr:rowOff>
    </xdr:from>
    <xdr:ext cx="469744" cy="259045"/>
    <xdr:sp macro="" textlink="">
      <xdr:nvSpPr>
        <xdr:cNvPr id="79" name="テキスト ボックス 78"/>
        <xdr:cNvSpPr txBox="1"/>
      </xdr:nvSpPr>
      <xdr:spPr>
        <a:xfrm>
          <a:off x="3562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54610</xdr:rowOff>
    </xdr:from>
    <xdr:to>
      <xdr:col>4</xdr:col>
      <xdr:colOff>206375</xdr:colOff>
      <xdr:row>34</xdr:row>
      <xdr:rowOff>156210</xdr:rowOff>
    </xdr:to>
    <xdr:sp macro="" textlink="">
      <xdr:nvSpPr>
        <xdr:cNvPr id="80" name="円/楕円 79"/>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1287</xdr:rowOff>
    </xdr:from>
    <xdr:ext cx="469744" cy="259045"/>
    <xdr:sp macro="" textlink="">
      <xdr:nvSpPr>
        <xdr:cNvPr id="81" name="テキスト ボックス 80"/>
        <xdr:cNvSpPr txBox="1"/>
      </xdr:nvSpPr>
      <xdr:spPr>
        <a:xfrm>
          <a:off x="2673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102616</xdr:rowOff>
    </xdr:from>
    <xdr:to>
      <xdr:col>3</xdr:col>
      <xdr:colOff>3175</xdr:colOff>
      <xdr:row>34</xdr:row>
      <xdr:rowOff>32766</xdr:rowOff>
    </xdr:to>
    <xdr:sp macro="" textlink="">
      <xdr:nvSpPr>
        <xdr:cNvPr id="82" name="円/楕円 81"/>
        <xdr:cNvSpPr/>
      </xdr:nvSpPr>
      <xdr:spPr>
        <a:xfrm>
          <a:off x="1968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49293</xdr:rowOff>
    </xdr:from>
    <xdr:ext cx="469744" cy="259045"/>
    <xdr:sp macro="" textlink="">
      <xdr:nvSpPr>
        <xdr:cNvPr id="83" name="テキスト ボックス 82"/>
        <xdr:cNvSpPr txBox="1"/>
      </xdr:nvSpPr>
      <xdr:spPr>
        <a:xfrm>
          <a:off x="1784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15177</xdr:rowOff>
    </xdr:from>
    <xdr:to>
      <xdr:col>1</xdr:col>
      <xdr:colOff>485775</xdr:colOff>
      <xdr:row>32</xdr:row>
      <xdr:rowOff>116777</xdr:rowOff>
    </xdr:to>
    <xdr:sp macro="" textlink="">
      <xdr:nvSpPr>
        <xdr:cNvPr id="84" name="円/楕円 83"/>
        <xdr:cNvSpPr/>
      </xdr:nvSpPr>
      <xdr:spPr>
        <a:xfrm>
          <a:off x="1079500" y="55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133304</xdr:rowOff>
    </xdr:from>
    <xdr:ext cx="469744" cy="259045"/>
    <xdr:sp macro="" textlink="">
      <xdr:nvSpPr>
        <xdr:cNvPr id="85" name="テキスト ボックス 84"/>
        <xdr:cNvSpPr txBox="1"/>
      </xdr:nvSpPr>
      <xdr:spPr>
        <a:xfrm>
          <a:off x="895427" y="527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37822</xdr:rowOff>
    </xdr:from>
    <xdr:to>
      <xdr:col>6</xdr:col>
      <xdr:colOff>511175</xdr:colOff>
      <xdr:row>58</xdr:row>
      <xdr:rowOff>50478</xdr:rowOff>
    </xdr:to>
    <xdr:cxnSp macro="">
      <xdr:nvCxnSpPr>
        <xdr:cNvPr id="112" name="直線コネクタ 111"/>
        <xdr:cNvCxnSpPr/>
      </xdr:nvCxnSpPr>
      <xdr:spPr>
        <a:xfrm flipV="1">
          <a:off x="3797300" y="9981922"/>
          <a:ext cx="8382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46749</xdr:rowOff>
    </xdr:from>
    <xdr:to>
      <xdr:col>5</xdr:col>
      <xdr:colOff>358775</xdr:colOff>
      <xdr:row>58</xdr:row>
      <xdr:rowOff>50478</xdr:rowOff>
    </xdr:to>
    <xdr:cxnSp macro="">
      <xdr:nvCxnSpPr>
        <xdr:cNvPr id="115" name="直線コネクタ 114"/>
        <xdr:cNvCxnSpPr/>
      </xdr:nvCxnSpPr>
      <xdr:spPr>
        <a:xfrm>
          <a:off x="2908300" y="9990849"/>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46749</xdr:rowOff>
    </xdr:from>
    <xdr:to>
      <xdr:col>4</xdr:col>
      <xdr:colOff>155575</xdr:colOff>
      <xdr:row>58</xdr:row>
      <xdr:rowOff>59214</xdr:rowOff>
    </xdr:to>
    <xdr:cxnSp macro="">
      <xdr:nvCxnSpPr>
        <xdr:cNvPr id="118" name="直線コネクタ 117"/>
        <xdr:cNvCxnSpPr/>
      </xdr:nvCxnSpPr>
      <xdr:spPr>
        <a:xfrm flipV="1">
          <a:off x="2019300" y="9990849"/>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51017</xdr:rowOff>
    </xdr:from>
    <xdr:to>
      <xdr:col>2</xdr:col>
      <xdr:colOff>638175</xdr:colOff>
      <xdr:row>58</xdr:row>
      <xdr:rowOff>59214</xdr:rowOff>
    </xdr:to>
    <xdr:cxnSp macro="">
      <xdr:nvCxnSpPr>
        <xdr:cNvPr id="121" name="直線コネクタ 120"/>
        <xdr:cNvCxnSpPr/>
      </xdr:nvCxnSpPr>
      <xdr:spPr>
        <a:xfrm>
          <a:off x="1130300" y="9995117"/>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103012</xdr:rowOff>
    </xdr:from>
    <xdr:ext cx="534377" cy="259045"/>
    <xdr:sp macro="" textlink="">
      <xdr:nvSpPr>
        <xdr:cNvPr id="125" name="テキスト ボックス 124"/>
        <xdr:cNvSpPr txBox="1"/>
      </xdr:nvSpPr>
      <xdr:spPr>
        <a:xfrm>
          <a:off x="863111" y="9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158472</xdr:rowOff>
    </xdr:from>
    <xdr:to>
      <xdr:col>6</xdr:col>
      <xdr:colOff>561975</xdr:colOff>
      <xdr:row>58</xdr:row>
      <xdr:rowOff>88622</xdr:rowOff>
    </xdr:to>
    <xdr:sp macro="" textlink="">
      <xdr:nvSpPr>
        <xdr:cNvPr id="131" name="円/楕円 130"/>
        <xdr:cNvSpPr/>
      </xdr:nvSpPr>
      <xdr:spPr>
        <a:xfrm>
          <a:off x="4584700" y="99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171128</xdr:rowOff>
    </xdr:from>
    <xdr:to>
      <xdr:col>5</xdr:col>
      <xdr:colOff>409575</xdr:colOff>
      <xdr:row>58</xdr:row>
      <xdr:rowOff>101278</xdr:rowOff>
    </xdr:to>
    <xdr:sp macro="" textlink="">
      <xdr:nvSpPr>
        <xdr:cNvPr id="133" name="円/楕円 132"/>
        <xdr:cNvSpPr/>
      </xdr:nvSpPr>
      <xdr:spPr>
        <a:xfrm>
          <a:off x="3746500" y="99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92405</xdr:rowOff>
    </xdr:from>
    <xdr:ext cx="534377" cy="259045"/>
    <xdr:sp macro="" textlink="">
      <xdr:nvSpPr>
        <xdr:cNvPr id="134" name="テキスト ボックス 133"/>
        <xdr:cNvSpPr txBox="1"/>
      </xdr:nvSpPr>
      <xdr:spPr>
        <a:xfrm>
          <a:off x="3530111" y="100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167399</xdr:rowOff>
    </xdr:from>
    <xdr:to>
      <xdr:col>4</xdr:col>
      <xdr:colOff>206375</xdr:colOff>
      <xdr:row>58</xdr:row>
      <xdr:rowOff>97549</xdr:rowOff>
    </xdr:to>
    <xdr:sp macro="" textlink="">
      <xdr:nvSpPr>
        <xdr:cNvPr id="135" name="円/楕円 134"/>
        <xdr:cNvSpPr/>
      </xdr:nvSpPr>
      <xdr:spPr>
        <a:xfrm>
          <a:off x="2857500" y="99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88676</xdr:rowOff>
    </xdr:from>
    <xdr:ext cx="534377" cy="259045"/>
    <xdr:sp macro="" textlink="">
      <xdr:nvSpPr>
        <xdr:cNvPr id="136" name="テキスト ボックス 135"/>
        <xdr:cNvSpPr txBox="1"/>
      </xdr:nvSpPr>
      <xdr:spPr>
        <a:xfrm>
          <a:off x="2641111" y="100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8414</xdr:rowOff>
    </xdr:from>
    <xdr:to>
      <xdr:col>3</xdr:col>
      <xdr:colOff>3175</xdr:colOff>
      <xdr:row>58</xdr:row>
      <xdr:rowOff>110014</xdr:rowOff>
    </xdr:to>
    <xdr:sp macro="" textlink="">
      <xdr:nvSpPr>
        <xdr:cNvPr id="137" name="円/楕円 136"/>
        <xdr:cNvSpPr/>
      </xdr:nvSpPr>
      <xdr:spPr>
        <a:xfrm>
          <a:off x="1968500" y="99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101141</xdr:rowOff>
    </xdr:from>
    <xdr:ext cx="534377" cy="259045"/>
    <xdr:sp macro="" textlink="">
      <xdr:nvSpPr>
        <xdr:cNvPr id="138" name="テキスト ボックス 137"/>
        <xdr:cNvSpPr txBox="1"/>
      </xdr:nvSpPr>
      <xdr:spPr>
        <a:xfrm>
          <a:off x="1752111" y="100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217</xdr:rowOff>
    </xdr:from>
    <xdr:to>
      <xdr:col>1</xdr:col>
      <xdr:colOff>485775</xdr:colOff>
      <xdr:row>58</xdr:row>
      <xdr:rowOff>101817</xdr:rowOff>
    </xdr:to>
    <xdr:sp macro="" textlink="">
      <xdr:nvSpPr>
        <xdr:cNvPr id="139" name="円/楕円 138"/>
        <xdr:cNvSpPr/>
      </xdr:nvSpPr>
      <xdr:spPr>
        <a:xfrm>
          <a:off x="1079500" y="99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92944</xdr:rowOff>
    </xdr:from>
    <xdr:ext cx="534377" cy="259045"/>
    <xdr:sp macro="" textlink="">
      <xdr:nvSpPr>
        <xdr:cNvPr id="140" name="テキスト ボックス 139"/>
        <xdr:cNvSpPr txBox="1"/>
      </xdr:nvSpPr>
      <xdr:spPr>
        <a:xfrm>
          <a:off x="863111" y="100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93738</xdr:rowOff>
    </xdr:from>
    <xdr:to>
      <xdr:col>6</xdr:col>
      <xdr:colOff>511175</xdr:colOff>
      <xdr:row>76</xdr:row>
      <xdr:rowOff>25095</xdr:rowOff>
    </xdr:to>
    <xdr:cxnSp macro="">
      <xdr:nvCxnSpPr>
        <xdr:cNvPr id="170" name="直線コネクタ 169"/>
        <xdr:cNvCxnSpPr/>
      </xdr:nvCxnSpPr>
      <xdr:spPr>
        <a:xfrm flipV="1">
          <a:off x="3797300" y="12952488"/>
          <a:ext cx="838200" cy="10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25095</xdr:rowOff>
    </xdr:from>
    <xdr:to>
      <xdr:col>5</xdr:col>
      <xdr:colOff>358775</xdr:colOff>
      <xdr:row>76</xdr:row>
      <xdr:rowOff>135598</xdr:rowOff>
    </xdr:to>
    <xdr:cxnSp macro="">
      <xdr:nvCxnSpPr>
        <xdr:cNvPr id="173" name="直線コネクタ 172"/>
        <xdr:cNvCxnSpPr/>
      </xdr:nvCxnSpPr>
      <xdr:spPr>
        <a:xfrm flipV="1">
          <a:off x="2908300" y="13055295"/>
          <a:ext cx="889000" cy="1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135598</xdr:rowOff>
    </xdr:from>
    <xdr:to>
      <xdr:col>4</xdr:col>
      <xdr:colOff>155575</xdr:colOff>
      <xdr:row>77</xdr:row>
      <xdr:rowOff>23749</xdr:rowOff>
    </xdr:to>
    <xdr:cxnSp macro="">
      <xdr:nvCxnSpPr>
        <xdr:cNvPr id="176" name="直線コネクタ 175"/>
        <xdr:cNvCxnSpPr/>
      </xdr:nvCxnSpPr>
      <xdr:spPr>
        <a:xfrm flipV="1">
          <a:off x="2019300" y="13165798"/>
          <a:ext cx="8890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23749</xdr:rowOff>
    </xdr:from>
    <xdr:to>
      <xdr:col>2</xdr:col>
      <xdr:colOff>638175</xdr:colOff>
      <xdr:row>77</xdr:row>
      <xdr:rowOff>85230</xdr:rowOff>
    </xdr:to>
    <xdr:cxnSp macro="">
      <xdr:nvCxnSpPr>
        <xdr:cNvPr id="179" name="直線コネクタ 178"/>
        <xdr:cNvCxnSpPr/>
      </xdr:nvCxnSpPr>
      <xdr:spPr>
        <a:xfrm flipV="1">
          <a:off x="1130300" y="13225399"/>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42938</xdr:rowOff>
    </xdr:from>
    <xdr:to>
      <xdr:col>6</xdr:col>
      <xdr:colOff>561975</xdr:colOff>
      <xdr:row>75</xdr:row>
      <xdr:rowOff>144538</xdr:rowOff>
    </xdr:to>
    <xdr:sp macro="" textlink="">
      <xdr:nvSpPr>
        <xdr:cNvPr id="189" name="円/楕円 188"/>
        <xdr:cNvSpPr/>
      </xdr:nvSpPr>
      <xdr:spPr>
        <a:xfrm>
          <a:off x="4584700" y="12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65815</xdr:rowOff>
    </xdr:from>
    <xdr:ext cx="599010" cy="259045"/>
    <xdr:sp macro="" textlink="">
      <xdr:nvSpPr>
        <xdr:cNvPr id="190" name="民生費該当値テキスト"/>
        <xdr:cNvSpPr txBox="1"/>
      </xdr:nvSpPr>
      <xdr:spPr>
        <a:xfrm>
          <a:off x="4686300" y="1275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145745</xdr:rowOff>
    </xdr:from>
    <xdr:to>
      <xdr:col>5</xdr:col>
      <xdr:colOff>409575</xdr:colOff>
      <xdr:row>76</xdr:row>
      <xdr:rowOff>75896</xdr:rowOff>
    </xdr:to>
    <xdr:sp macro="" textlink="">
      <xdr:nvSpPr>
        <xdr:cNvPr id="191" name="円/楕円 190"/>
        <xdr:cNvSpPr/>
      </xdr:nvSpPr>
      <xdr:spPr>
        <a:xfrm>
          <a:off x="3746500" y="130044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92422</xdr:rowOff>
    </xdr:from>
    <xdr:ext cx="599010" cy="259045"/>
    <xdr:sp macro="" textlink="">
      <xdr:nvSpPr>
        <xdr:cNvPr id="192" name="テキスト ボックス 191"/>
        <xdr:cNvSpPr txBox="1"/>
      </xdr:nvSpPr>
      <xdr:spPr>
        <a:xfrm>
          <a:off x="3497794" y="127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84798</xdr:rowOff>
    </xdr:from>
    <xdr:to>
      <xdr:col>4</xdr:col>
      <xdr:colOff>206375</xdr:colOff>
      <xdr:row>77</xdr:row>
      <xdr:rowOff>14948</xdr:rowOff>
    </xdr:to>
    <xdr:sp macro="" textlink="">
      <xdr:nvSpPr>
        <xdr:cNvPr id="193" name="円/楕円 192"/>
        <xdr:cNvSpPr/>
      </xdr:nvSpPr>
      <xdr:spPr>
        <a:xfrm>
          <a:off x="2857500" y="131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31475</xdr:rowOff>
    </xdr:from>
    <xdr:ext cx="599010" cy="259045"/>
    <xdr:sp macro="" textlink="">
      <xdr:nvSpPr>
        <xdr:cNvPr id="194" name="テキスト ボックス 193"/>
        <xdr:cNvSpPr txBox="1"/>
      </xdr:nvSpPr>
      <xdr:spPr>
        <a:xfrm>
          <a:off x="2608794" y="1289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144399</xdr:rowOff>
    </xdr:from>
    <xdr:to>
      <xdr:col>3</xdr:col>
      <xdr:colOff>3175</xdr:colOff>
      <xdr:row>77</xdr:row>
      <xdr:rowOff>74549</xdr:rowOff>
    </xdr:to>
    <xdr:sp macro="" textlink="">
      <xdr:nvSpPr>
        <xdr:cNvPr id="195" name="円/楕円 194"/>
        <xdr:cNvSpPr/>
      </xdr:nvSpPr>
      <xdr:spPr>
        <a:xfrm>
          <a:off x="1968500" y="131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91076</xdr:rowOff>
    </xdr:from>
    <xdr:ext cx="599010" cy="259045"/>
    <xdr:sp macro="" textlink="">
      <xdr:nvSpPr>
        <xdr:cNvPr id="196" name="テキスト ボックス 195"/>
        <xdr:cNvSpPr txBox="1"/>
      </xdr:nvSpPr>
      <xdr:spPr>
        <a:xfrm>
          <a:off x="1719794" y="129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34430</xdr:rowOff>
    </xdr:from>
    <xdr:to>
      <xdr:col>1</xdr:col>
      <xdr:colOff>485775</xdr:colOff>
      <xdr:row>77</xdr:row>
      <xdr:rowOff>136030</xdr:rowOff>
    </xdr:to>
    <xdr:sp macro="" textlink="">
      <xdr:nvSpPr>
        <xdr:cNvPr id="197" name="円/楕円 196"/>
        <xdr:cNvSpPr/>
      </xdr:nvSpPr>
      <xdr:spPr>
        <a:xfrm>
          <a:off x="1079500" y="132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152557</xdr:rowOff>
    </xdr:from>
    <xdr:ext cx="599010" cy="259045"/>
    <xdr:sp macro="" textlink="">
      <xdr:nvSpPr>
        <xdr:cNvPr id="198" name="テキスト ボックス 197"/>
        <xdr:cNvSpPr txBox="1"/>
      </xdr:nvSpPr>
      <xdr:spPr>
        <a:xfrm>
          <a:off x="830794" y="1301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132128</xdr:rowOff>
    </xdr:from>
    <xdr:to>
      <xdr:col>6</xdr:col>
      <xdr:colOff>511175</xdr:colOff>
      <xdr:row>96</xdr:row>
      <xdr:rowOff>79578</xdr:rowOff>
    </xdr:to>
    <xdr:cxnSp macro="">
      <xdr:nvCxnSpPr>
        <xdr:cNvPr id="232" name="直線コネクタ 231"/>
        <xdr:cNvCxnSpPr/>
      </xdr:nvCxnSpPr>
      <xdr:spPr>
        <a:xfrm flipV="1">
          <a:off x="3797300" y="16419878"/>
          <a:ext cx="838200" cy="1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81187</xdr:rowOff>
    </xdr:from>
    <xdr:ext cx="534377" cy="259045"/>
    <xdr:sp macro="" textlink="">
      <xdr:nvSpPr>
        <xdr:cNvPr id="233" name="衛生費平均値テキスト"/>
        <xdr:cNvSpPr txBox="1"/>
      </xdr:nvSpPr>
      <xdr:spPr>
        <a:xfrm>
          <a:off x="4686300" y="163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79578</xdr:rowOff>
    </xdr:from>
    <xdr:to>
      <xdr:col>5</xdr:col>
      <xdr:colOff>358775</xdr:colOff>
      <xdr:row>96</xdr:row>
      <xdr:rowOff>142357</xdr:rowOff>
    </xdr:to>
    <xdr:cxnSp macro="">
      <xdr:nvCxnSpPr>
        <xdr:cNvPr id="235" name="直線コネクタ 234"/>
        <xdr:cNvCxnSpPr/>
      </xdr:nvCxnSpPr>
      <xdr:spPr>
        <a:xfrm flipV="1">
          <a:off x="2908300" y="16538778"/>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155473</xdr:rowOff>
    </xdr:from>
    <xdr:to>
      <xdr:col>4</xdr:col>
      <xdr:colOff>155575</xdr:colOff>
      <xdr:row>96</xdr:row>
      <xdr:rowOff>142357</xdr:rowOff>
    </xdr:to>
    <xdr:cxnSp macro="">
      <xdr:nvCxnSpPr>
        <xdr:cNvPr id="238" name="直線コネクタ 237"/>
        <xdr:cNvCxnSpPr/>
      </xdr:nvCxnSpPr>
      <xdr:spPr>
        <a:xfrm>
          <a:off x="2019300" y="16443223"/>
          <a:ext cx="889000" cy="1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155473</xdr:rowOff>
    </xdr:from>
    <xdr:to>
      <xdr:col>2</xdr:col>
      <xdr:colOff>638175</xdr:colOff>
      <xdr:row>96</xdr:row>
      <xdr:rowOff>132871</xdr:rowOff>
    </xdr:to>
    <xdr:cxnSp macro="">
      <xdr:nvCxnSpPr>
        <xdr:cNvPr id="241" name="直線コネクタ 240"/>
        <xdr:cNvCxnSpPr/>
      </xdr:nvCxnSpPr>
      <xdr:spPr>
        <a:xfrm flipV="1">
          <a:off x="1130300" y="16443223"/>
          <a:ext cx="889000" cy="14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3" name="テキスト ボックス 242"/>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81328</xdr:rowOff>
    </xdr:from>
    <xdr:to>
      <xdr:col>6</xdr:col>
      <xdr:colOff>561975</xdr:colOff>
      <xdr:row>96</xdr:row>
      <xdr:rowOff>11478</xdr:rowOff>
    </xdr:to>
    <xdr:sp macro="" textlink="">
      <xdr:nvSpPr>
        <xdr:cNvPr id="251" name="円/楕円 250"/>
        <xdr:cNvSpPr/>
      </xdr:nvSpPr>
      <xdr:spPr>
        <a:xfrm>
          <a:off x="4584700" y="163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104205</xdr:rowOff>
    </xdr:from>
    <xdr:ext cx="534377" cy="259045"/>
    <xdr:sp macro="" textlink="">
      <xdr:nvSpPr>
        <xdr:cNvPr id="252" name="衛生費該当値テキスト"/>
        <xdr:cNvSpPr txBox="1"/>
      </xdr:nvSpPr>
      <xdr:spPr>
        <a:xfrm>
          <a:off x="4686300" y="16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28778</xdr:rowOff>
    </xdr:from>
    <xdr:to>
      <xdr:col>5</xdr:col>
      <xdr:colOff>409575</xdr:colOff>
      <xdr:row>96</xdr:row>
      <xdr:rowOff>130378</xdr:rowOff>
    </xdr:to>
    <xdr:sp macro="" textlink="">
      <xdr:nvSpPr>
        <xdr:cNvPr id="253" name="円/楕円 252"/>
        <xdr:cNvSpPr/>
      </xdr:nvSpPr>
      <xdr:spPr>
        <a:xfrm>
          <a:off x="3746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121505</xdr:rowOff>
    </xdr:from>
    <xdr:ext cx="534377" cy="259045"/>
    <xdr:sp macro="" textlink="">
      <xdr:nvSpPr>
        <xdr:cNvPr id="254" name="テキスト ボックス 253"/>
        <xdr:cNvSpPr txBox="1"/>
      </xdr:nvSpPr>
      <xdr:spPr>
        <a:xfrm>
          <a:off x="3530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91557</xdr:rowOff>
    </xdr:from>
    <xdr:to>
      <xdr:col>4</xdr:col>
      <xdr:colOff>206375</xdr:colOff>
      <xdr:row>97</xdr:row>
      <xdr:rowOff>21707</xdr:rowOff>
    </xdr:to>
    <xdr:sp macro="" textlink="">
      <xdr:nvSpPr>
        <xdr:cNvPr id="255" name="円/楕円 254"/>
        <xdr:cNvSpPr/>
      </xdr:nvSpPr>
      <xdr:spPr>
        <a:xfrm>
          <a:off x="2857500" y="165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12834</xdr:rowOff>
    </xdr:from>
    <xdr:ext cx="534377" cy="259045"/>
    <xdr:sp macro="" textlink="">
      <xdr:nvSpPr>
        <xdr:cNvPr id="256" name="テキスト ボックス 255"/>
        <xdr:cNvSpPr txBox="1"/>
      </xdr:nvSpPr>
      <xdr:spPr>
        <a:xfrm>
          <a:off x="2641111" y="166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104673</xdr:rowOff>
    </xdr:from>
    <xdr:to>
      <xdr:col>3</xdr:col>
      <xdr:colOff>3175</xdr:colOff>
      <xdr:row>96</xdr:row>
      <xdr:rowOff>34823</xdr:rowOff>
    </xdr:to>
    <xdr:sp macro="" textlink="">
      <xdr:nvSpPr>
        <xdr:cNvPr id="257" name="円/楕円 256"/>
        <xdr:cNvSpPr/>
      </xdr:nvSpPr>
      <xdr:spPr>
        <a:xfrm>
          <a:off x="1968500" y="163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51350</xdr:rowOff>
    </xdr:from>
    <xdr:ext cx="534377" cy="259045"/>
    <xdr:sp macro="" textlink="">
      <xdr:nvSpPr>
        <xdr:cNvPr id="258" name="テキスト ボックス 257"/>
        <xdr:cNvSpPr txBox="1"/>
      </xdr:nvSpPr>
      <xdr:spPr>
        <a:xfrm>
          <a:off x="1752111" y="161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82071</xdr:rowOff>
    </xdr:from>
    <xdr:to>
      <xdr:col>1</xdr:col>
      <xdr:colOff>485775</xdr:colOff>
      <xdr:row>97</xdr:row>
      <xdr:rowOff>12221</xdr:rowOff>
    </xdr:to>
    <xdr:sp macro="" textlink="">
      <xdr:nvSpPr>
        <xdr:cNvPr id="259" name="円/楕円 258"/>
        <xdr:cNvSpPr/>
      </xdr:nvSpPr>
      <xdr:spPr>
        <a:xfrm>
          <a:off x="1079500" y="165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3348</xdr:rowOff>
    </xdr:from>
    <xdr:ext cx="534377" cy="259045"/>
    <xdr:sp macro="" textlink="">
      <xdr:nvSpPr>
        <xdr:cNvPr id="260" name="テキスト ボックス 259"/>
        <xdr:cNvSpPr txBox="1"/>
      </xdr:nvSpPr>
      <xdr:spPr>
        <a:xfrm>
          <a:off x="863111" y="166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112649</xdr:rowOff>
    </xdr:from>
    <xdr:to>
      <xdr:col>15</xdr:col>
      <xdr:colOff>180975</xdr:colOff>
      <xdr:row>38</xdr:row>
      <xdr:rowOff>137668</xdr:rowOff>
    </xdr:to>
    <xdr:cxnSp macro="">
      <xdr:nvCxnSpPr>
        <xdr:cNvPr id="289" name="直線コネクタ 288"/>
        <xdr:cNvCxnSpPr/>
      </xdr:nvCxnSpPr>
      <xdr:spPr>
        <a:xfrm flipV="1">
          <a:off x="9639300" y="6627749"/>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137668</xdr:rowOff>
    </xdr:from>
    <xdr:to>
      <xdr:col>14</xdr:col>
      <xdr:colOff>28575</xdr:colOff>
      <xdr:row>38</xdr:row>
      <xdr:rowOff>149225</xdr:rowOff>
    </xdr:to>
    <xdr:cxnSp macro="">
      <xdr:nvCxnSpPr>
        <xdr:cNvPr id="292" name="直線コネクタ 291"/>
        <xdr:cNvCxnSpPr/>
      </xdr:nvCxnSpPr>
      <xdr:spPr>
        <a:xfrm flipV="1">
          <a:off x="8750300" y="665276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149225</xdr:rowOff>
    </xdr:from>
    <xdr:to>
      <xdr:col>12</xdr:col>
      <xdr:colOff>511175</xdr:colOff>
      <xdr:row>38</xdr:row>
      <xdr:rowOff>154178</xdr:rowOff>
    </xdr:to>
    <xdr:cxnSp macro="">
      <xdr:nvCxnSpPr>
        <xdr:cNvPr id="295" name="直線コネクタ 294"/>
        <xdr:cNvCxnSpPr/>
      </xdr:nvCxnSpPr>
      <xdr:spPr>
        <a:xfrm flipV="1">
          <a:off x="7861300" y="66643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58420</xdr:rowOff>
    </xdr:from>
    <xdr:to>
      <xdr:col>11</xdr:col>
      <xdr:colOff>307975</xdr:colOff>
      <xdr:row>38</xdr:row>
      <xdr:rowOff>154178</xdr:rowOff>
    </xdr:to>
    <xdr:cxnSp macro="">
      <xdr:nvCxnSpPr>
        <xdr:cNvPr id="298" name="直線コネクタ 297"/>
        <xdr:cNvCxnSpPr/>
      </xdr:nvCxnSpPr>
      <xdr:spPr>
        <a:xfrm>
          <a:off x="6972300" y="6573520"/>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61849</xdr:rowOff>
    </xdr:from>
    <xdr:to>
      <xdr:col>15</xdr:col>
      <xdr:colOff>231775</xdr:colOff>
      <xdr:row>38</xdr:row>
      <xdr:rowOff>163449</xdr:rowOff>
    </xdr:to>
    <xdr:sp macro="" textlink="">
      <xdr:nvSpPr>
        <xdr:cNvPr id="308" name="円/楕円 307"/>
        <xdr:cNvSpPr/>
      </xdr:nvSpPr>
      <xdr:spPr>
        <a:xfrm>
          <a:off x="104267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148226</xdr:rowOff>
    </xdr:from>
    <xdr:ext cx="378565" cy="259045"/>
    <xdr:sp macro="" textlink="">
      <xdr:nvSpPr>
        <xdr:cNvPr id="309" name="労働費該当値テキスト"/>
        <xdr:cNvSpPr txBox="1"/>
      </xdr:nvSpPr>
      <xdr:spPr>
        <a:xfrm>
          <a:off x="10528300" y="649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86868</xdr:rowOff>
    </xdr:from>
    <xdr:to>
      <xdr:col>14</xdr:col>
      <xdr:colOff>79375</xdr:colOff>
      <xdr:row>39</xdr:row>
      <xdr:rowOff>17018</xdr:rowOff>
    </xdr:to>
    <xdr:sp macro="" textlink="">
      <xdr:nvSpPr>
        <xdr:cNvPr id="310" name="円/楕円 309"/>
        <xdr:cNvSpPr/>
      </xdr:nvSpPr>
      <xdr:spPr>
        <a:xfrm>
          <a:off x="9588500" y="66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8145</xdr:rowOff>
    </xdr:from>
    <xdr:ext cx="378565" cy="259045"/>
    <xdr:sp macro="" textlink="">
      <xdr:nvSpPr>
        <xdr:cNvPr id="311" name="テキスト ボックス 310"/>
        <xdr:cNvSpPr txBox="1"/>
      </xdr:nvSpPr>
      <xdr:spPr>
        <a:xfrm>
          <a:off x="9450017" y="66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98425</xdr:rowOff>
    </xdr:from>
    <xdr:to>
      <xdr:col>12</xdr:col>
      <xdr:colOff>561975</xdr:colOff>
      <xdr:row>39</xdr:row>
      <xdr:rowOff>28575</xdr:rowOff>
    </xdr:to>
    <xdr:sp macro="" textlink="">
      <xdr:nvSpPr>
        <xdr:cNvPr id="312" name="円/楕円 311"/>
        <xdr:cNvSpPr/>
      </xdr:nvSpPr>
      <xdr:spPr>
        <a:xfrm>
          <a:off x="8699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19702</xdr:rowOff>
    </xdr:from>
    <xdr:ext cx="378565" cy="259045"/>
    <xdr:sp macro="" textlink="">
      <xdr:nvSpPr>
        <xdr:cNvPr id="313" name="テキスト ボックス 312"/>
        <xdr:cNvSpPr txBox="1"/>
      </xdr:nvSpPr>
      <xdr:spPr>
        <a:xfrm>
          <a:off x="8561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103378</xdr:rowOff>
    </xdr:from>
    <xdr:to>
      <xdr:col>11</xdr:col>
      <xdr:colOff>358775</xdr:colOff>
      <xdr:row>39</xdr:row>
      <xdr:rowOff>33528</xdr:rowOff>
    </xdr:to>
    <xdr:sp macro="" textlink="">
      <xdr:nvSpPr>
        <xdr:cNvPr id="314" name="円/楕円 313"/>
        <xdr:cNvSpPr/>
      </xdr:nvSpPr>
      <xdr:spPr>
        <a:xfrm>
          <a:off x="7810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24655</xdr:rowOff>
    </xdr:from>
    <xdr:ext cx="378565" cy="259045"/>
    <xdr:sp macro="" textlink="">
      <xdr:nvSpPr>
        <xdr:cNvPr id="315" name="テキスト ボックス 314"/>
        <xdr:cNvSpPr txBox="1"/>
      </xdr:nvSpPr>
      <xdr:spPr>
        <a:xfrm>
          <a:off x="7672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7620</xdr:rowOff>
    </xdr:from>
    <xdr:to>
      <xdr:col>10</xdr:col>
      <xdr:colOff>155575</xdr:colOff>
      <xdr:row>38</xdr:row>
      <xdr:rowOff>109220</xdr:rowOff>
    </xdr:to>
    <xdr:sp macro="" textlink="">
      <xdr:nvSpPr>
        <xdr:cNvPr id="316" name="円/楕円 315"/>
        <xdr:cNvSpPr/>
      </xdr:nvSpPr>
      <xdr:spPr>
        <a:xfrm>
          <a:off x="6921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100347</xdr:rowOff>
    </xdr:from>
    <xdr:ext cx="469744" cy="259045"/>
    <xdr:sp macro="" textlink="">
      <xdr:nvSpPr>
        <xdr:cNvPr id="317" name="テキスト ボックス 316"/>
        <xdr:cNvSpPr txBox="1"/>
      </xdr:nvSpPr>
      <xdr:spPr>
        <a:xfrm>
          <a:off x="6737427"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106422</xdr:rowOff>
    </xdr:from>
    <xdr:to>
      <xdr:col>15</xdr:col>
      <xdr:colOff>180975</xdr:colOff>
      <xdr:row>56</xdr:row>
      <xdr:rowOff>155506</xdr:rowOff>
    </xdr:to>
    <xdr:cxnSp macro="">
      <xdr:nvCxnSpPr>
        <xdr:cNvPr id="348" name="直線コネクタ 347"/>
        <xdr:cNvCxnSpPr/>
      </xdr:nvCxnSpPr>
      <xdr:spPr>
        <a:xfrm>
          <a:off x="9639300" y="9536172"/>
          <a:ext cx="838200" cy="2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83955</xdr:rowOff>
    </xdr:from>
    <xdr:to>
      <xdr:col>14</xdr:col>
      <xdr:colOff>28575</xdr:colOff>
      <xdr:row>55</xdr:row>
      <xdr:rowOff>106422</xdr:rowOff>
    </xdr:to>
    <xdr:cxnSp macro="">
      <xdr:nvCxnSpPr>
        <xdr:cNvPr id="351" name="直線コネクタ 350"/>
        <xdr:cNvCxnSpPr/>
      </xdr:nvCxnSpPr>
      <xdr:spPr>
        <a:xfrm>
          <a:off x="8750300" y="9513705"/>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83955</xdr:rowOff>
    </xdr:from>
    <xdr:to>
      <xdr:col>12</xdr:col>
      <xdr:colOff>511175</xdr:colOff>
      <xdr:row>56</xdr:row>
      <xdr:rowOff>117020</xdr:rowOff>
    </xdr:to>
    <xdr:cxnSp macro="">
      <xdr:nvCxnSpPr>
        <xdr:cNvPr id="354" name="直線コネクタ 353"/>
        <xdr:cNvCxnSpPr/>
      </xdr:nvCxnSpPr>
      <xdr:spPr>
        <a:xfrm flipV="1">
          <a:off x="7861300" y="9513705"/>
          <a:ext cx="889000" cy="2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117020</xdr:rowOff>
    </xdr:from>
    <xdr:to>
      <xdr:col>11</xdr:col>
      <xdr:colOff>307975</xdr:colOff>
      <xdr:row>57</xdr:row>
      <xdr:rowOff>95907</xdr:rowOff>
    </xdr:to>
    <xdr:cxnSp macro="">
      <xdr:nvCxnSpPr>
        <xdr:cNvPr id="357" name="直線コネクタ 356"/>
        <xdr:cNvCxnSpPr/>
      </xdr:nvCxnSpPr>
      <xdr:spPr>
        <a:xfrm flipV="1">
          <a:off x="6972300" y="9718220"/>
          <a:ext cx="889000" cy="1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104706</xdr:rowOff>
    </xdr:from>
    <xdr:to>
      <xdr:col>15</xdr:col>
      <xdr:colOff>231775</xdr:colOff>
      <xdr:row>57</xdr:row>
      <xdr:rowOff>34856</xdr:rowOff>
    </xdr:to>
    <xdr:sp macro="" textlink="">
      <xdr:nvSpPr>
        <xdr:cNvPr id="367" name="円/楕円 366"/>
        <xdr:cNvSpPr/>
      </xdr:nvSpPr>
      <xdr:spPr>
        <a:xfrm>
          <a:off x="10426700" y="9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127583</xdr:rowOff>
    </xdr:from>
    <xdr:ext cx="534377" cy="259045"/>
    <xdr:sp macro="" textlink="">
      <xdr:nvSpPr>
        <xdr:cNvPr id="368" name="農林水産業費該当値テキスト"/>
        <xdr:cNvSpPr txBox="1"/>
      </xdr:nvSpPr>
      <xdr:spPr>
        <a:xfrm>
          <a:off x="10528300" y="9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55622</xdr:rowOff>
    </xdr:from>
    <xdr:to>
      <xdr:col>14</xdr:col>
      <xdr:colOff>79375</xdr:colOff>
      <xdr:row>55</xdr:row>
      <xdr:rowOff>157222</xdr:rowOff>
    </xdr:to>
    <xdr:sp macro="" textlink="">
      <xdr:nvSpPr>
        <xdr:cNvPr id="369" name="円/楕円 368"/>
        <xdr:cNvSpPr/>
      </xdr:nvSpPr>
      <xdr:spPr>
        <a:xfrm>
          <a:off x="9588500" y="94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2299</xdr:rowOff>
    </xdr:from>
    <xdr:ext cx="534377" cy="259045"/>
    <xdr:sp macro="" textlink="">
      <xdr:nvSpPr>
        <xdr:cNvPr id="370" name="テキスト ボックス 369"/>
        <xdr:cNvSpPr txBox="1"/>
      </xdr:nvSpPr>
      <xdr:spPr>
        <a:xfrm>
          <a:off x="9372111" y="92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33155</xdr:rowOff>
    </xdr:from>
    <xdr:to>
      <xdr:col>12</xdr:col>
      <xdr:colOff>561975</xdr:colOff>
      <xdr:row>55</xdr:row>
      <xdr:rowOff>134755</xdr:rowOff>
    </xdr:to>
    <xdr:sp macro="" textlink="">
      <xdr:nvSpPr>
        <xdr:cNvPr id="371" name="円/楕円 370"/>
        <xdr:cNvSpPr/>
      </xdr:nvSpPr>
      <xdr:spPr>
        <a:xfrm>
          <a:off x="8699500" y="9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151282</xdr:rowOff>
    </xdr:from>
    <xdr:ext cx="534377" cy="259045"/>
    <xdr:sp macro="" textlink="">
      <xdr:nvSpPr>
        <xdr:cNvPr id="372" name="テキスト ボックス 371"/>
        <xdr:cNvSpPr txBox="1"/>
      </xdr:nvSpPr>
      <xdr:spPr>
        <a:xfrm>
          <a:off x="8483111" y="92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66220</xdr:rowOff>
    </xdr:from>
    <xdr:to>
      <xdr:col>11</xdr:col>
      <xdr:colOff>358775</xdr:colOff>
      <xdr:row>56</xdr:row>
      <xdr:rowOff>167820</xdr:rowOff>
    </xdr:to>
    <xdr:sp macro="" textlink="">
      <xdr:nvSpPr>
        <xdr:cNvPr id="373" name="円/楕円 372"/>
        <xdr:cNvSpPr/>
      </xdr:nvSpPr>
      <xdr:spPr>
        <a:xfrm>
          <a:off x="7810500" y="96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12897</xdr:rowOff>
    </xdr:from>
    <xdr:ext cx="534377" cy="259045"/>
    <xdr:sp macro="" textlink="">
      <xdr:nvSpPr>
        <xdr:cNvPr id="374" name="テキスト ボックス 373"/>
        <xdr:cNvSpPr txBox="1"/>
      </xdr:nvSpPr>
      <xdr:spPr>
        <a:xfrm>
          <a:off x="7594111" y="944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45107</xdr:rowOff>
    </xdr:from>
    <xdr:to>
      <xdr:col>10</xdr:col>
      <xdr:colOff>155575</xdr:colOff>
      <xdr:row>57</xdr:row>
      <xdr:rowOff>146707</xdr:rowOff>
    </xdr:to>
    <xdr:sp macro="" textlink="">
      <xdr:nvSpPr>
        <xdr:cNvPr id="375" name="円/楕円 374"/>
        <xdr:cNvSpPr/>
      </xdr:nvSpPr>
      <xdr:spPr>
        <a:xfrm>
          <a:off x="6921500" y="98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163234</xdr:rowOff>
    </xdr:from>
    <xdr:ext cx="534377" cy="259045"/>
    <xdr:sp macro="" textlink="">
      <xdr:nvSpPr>
        <xdr:cNvPr id="376" name="テキスト ボックス 375"/>
        <xdr:cNvSpPr txBox="1"/>
      </xdr:nvSpPr>
      <xdr:spPr>
        <a:xfrm>
          <a:off x="6705111" y="959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94503</xdr:rowOff>
    </xdr:from>
    <xdr:to>
      <xdr:col>15</xdr:col>
      <xdr:colOff>180975</xdr:colOff>
      <xdr:row>77</xdr:row>
      <xdr:rowOff>131927</xdr:rowOff>
    </xdr:to>
    <xdr:cxnSp macro="">
      <xdr:nvCxnSpPr>
        <xdr:cNvPr id="407" name="直線コネクタ 406"/>
        <xdr:cNvCxnSpPr/>
      </xdr:nvCxnSpPr>
      <xdr:spPr>
        <a:xfrm flipV="1">
          <a:off x="9639300" y="12953253"/>
          <a:ext cx="838200" cy="38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8"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116252</xdr:rowOff>
    </xdr:from>
    <xdr:to>
      <xdr:col>14</xdr:col>
      <xdr:colOff>28575</xdr:colOff>
      <xdr:row>77</xdr:row>
      <xdr:rowOff>131927</xdr:rowOff>
    </xdr:to>
    <xdr:cxnSp macro="">
      <xdr:nvCxnSpPr>
        <xdr:cNvPr id="410" name="直線コネクタ 409"/>
        <xdr:cNvCxnSpPr/>
      </xdr:nvCxnSpPr>
      <xdr:spPr>
        <a:xfrm>
          <a:off x="8750300" y="1331790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2" name="テキスト ボックス 411"/>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90289</xdr:rowOff>
    </xdr:from>
    <xdr:to>
      <xdr:col>12</xdr:col>
      <xdr:colOff>511175</xdr:colOff>
      <xdr:row>77</xdr:row>
      <xdr:rowOff>116252</xdr:rowOff>
    </xdr:to>
    <xdr:cxnSp macro="">
      <xdr:nvCxnSpPr>
        <xdr:cNvPr id="413" name="直線コネクタ 412"/>
        <xdr:cNvCxnSpPr/>
      </xdr:nvCxnSpPr>
      <xdr:spPr>
        <a:xfrm>
          <a:off x="7861300" y="13120489"/>
          <a:ext cx="889000" cy="19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5" name="テキスト ボックス 414"/>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90289</xdr:rowOff>
    </xdr:from>
    <xdr:to>
      <xdr:col>11</xdr:col>
      <xdr:colOff>307975</xdr:colOff>
      <xdr:row>77</xdr:row>
      <xdr:rowOff>104561</xdr:rowOff>
    </xdr:to>
    <xdr:cxnSp macro="">
      <xdr:nvCxnSpPr>
        <xdr:cNvPr id="416" name="直線コネクタ 415"/>
        <xdr:cNvCxnSpPr/>
      </xdr:nvCxnSpPr>
      <xdr:spPr>
        <a:xfrm flipV="1">
          <a:off x="6972300" y="13120489"/>
          <a:ext cx="889000" cy="1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0" name="テキスト ボックス 419"/>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43703</xdr:rowOff>
    </xdr:from>
    <xdr:to>
      <xdr:col>15</xdr:col>
      <xdr:colOff>231775</xdr:colOff>
      <xdr:row>75</xdr:row>
      <xdr:rowOff>145303</xdr:rowOff>
    </xdr:to>
    <xdr:sp macro="" textlink="">
      <xdr:nvSpPr>
        <xdr:cNvPr id="426" name="円/楕円 425"/>
        <xdr:cNvSpPr/>
      </xdr:nvSpPr>
      <xdr:spPr>
        <a:xfrm>
          <a:off x="10426700" y="129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66580</xdr:rowOff>
    </xdr:from>
    <xdr:ext cx="534377" cy="259045"/>
    <xdr:sp macro="" textlink="">
      <xdr:nvSpPr>
        <xdr:cNvPr id="427" name="商工費該当値テキスト"/>
        <xdr:cNvSpPr txBox="1"/>
      </xdr:nvSpPr>
      <xdr:spPr>
        <a:xfrm>
          <a:off x="10528300" y="127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81127</xdr:rowOff>
    </xdr:from>
    <xdr:to>
      <xdr:col>14</xdr:col>
      <xdr:colOff>79375</xdr:colOff>
      <xdr:row>78</xdr:row>
      <xdr:rowOff>11277</xdr:rowOff>
    </xdr:to>
    <xdr:sp macro="" textlink="">
      <xdr:nvSpPr>
        <xdr:cNvPr id="428" name="円/楕円 427"/>
        <xdr:cNvSpPr/>
      </xdr:nvSpPr>
      <xdr:spPr>
        <a:xfrm>
          <a:off x="95885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27804</xdr:rowOff>
    </xdr:from>
    <xdr:ext cx="469744" cy="259045"/>
    <xdr:sp macro="" textlink="">
      <xdr:nvSpPr>
        <xdr:cNvPr id="429" name="テキスト ボックス 428"/>
        <xdr:cNvSpPr txBox="1"/>
      </xdr:nvSpPr>
      <xdr:spPr>
        <a:xfrm>
          <a:off x="9404427" y="130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65452</xdr:rowOff>
    </xdr:from>
    <xdr:to>
      <xdr:col>12</xdr:col>
      <xdr:colOff>561975</xdr:colOff>
      <xdr:row>77</xdr:row>
      <xdr:rowOff>167052</xdr:rowOff>
    </xdr:to>
    <xdr:sp macro="" textlink="">
      <xdr:nvSpPr>
        <xdr:cNvPr id="430" name="円/楕円 429"/>
        <xdr:cNvSpPr/>
      </xdr:nvSpPr>
      <xdr:spPr>
        <a:xfrm>
          <a:off x="8699500" y="132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12129</xdr:rowOff>
    </xdr:from>
    <xdr:ext cx="469744" cy="259045"/>
    <xdr:sp macro="" textlink="">
      <xdr:nvSpPr>
        <xdr:cNvPr id="431" name="テキスト ボックス 430"/>
        <xdr:cNvSpPr txBox="1"/>
      </xdr:nvSpPr>
      <xdr:spPr>
        <a:xfrm>
          <a:off x="8515427" y="1304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39489</xdr:rowOff>
    </xdr:from>
    <xdr:to>
      <xdr:col>11</xdr:col>
      <xdr:colOff>358775</xdr:colOff>
      <xdr:row>76</xdr:row>
      <xdr:rowOff>141089</xdr:rowOff>
    </xdr:to>
    <xdr:sp macro="" textlink="">
      <xdr:nvSpPr>
        <xdr:cNvPr id="432" name="円/楕円 431"/>
        <xdr:cNvSpPr/>
      </xdr:nvSpPr>
      <xdr:spPr>
        <a:xfrm>
          <a:off x="7810500" y="130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157617</xdr:rowOff>
    </xdr:from>
    <xdr:ext cx="534377" cy="259045"/>
    <xdr:sp macro="" textlink="">
      <xdr:nvSpPr>
        <xdr:cNvPr id="433" name="テキスト ボックス 432"/>
        <xdr:cNvSpPr txBox="1"/>
      </xdr:nvSpPr>
      <xdr:spPr>
        <a:xfrm>
          <a:off x="7594111" y="128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53761</xdr:rowOff>
    </xdr:from>
    <xdr:to>
      <xdr:col>10</xdr:col>
      <xdr:colOff>155575</xdr:colOff>
      <xdr:row>77</xdr:row>
      <xdr:rowOff>155361</xdr:rowOff>
    </xdr:to>
    <xdr:sp macro="" textlink="">
      <xdr:nvSpPr>
        <xdr:cNvPr id="434" name="円/楕円 433"/>
        <xdr:cNvSpPr/>
      </xdr:nvSpPr>
      <xdr:spPr>
        <a:xfrm>
          <a:off x="6921500" y="132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438</xdr:rowOff>
    </xdr:from>
    <xdr:ext cx="534377" cy="259045"/>
    <xdr:sp macro="" textlink="">
      <xdr:nvSpPr>
        <xdr:cNvPr id="435" name="テキスト ボックス 434"/>
        <xdr:cNvSpPr txBox="1"/>
      </xdr:nvSpPr>
      <xdr:spPr>
        <a:xfrm>
          <a:off x="6705111" y="130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133339</xdr:rowOff>
    </xdr:from>
    <xdr:to>
      <xdr:col>15</xdr:col>
      <xdr:colOff>180975</xdr:colOff>
      <xdr:row>98</xdr:row>
      <xdr:rowOff>135062</xdr:rowOff>
    </xdr:to>
    <xdr:cxnSp macro="">
      <xdr:nvCxnSpPr>
        <xdr:cNvPr id="464" name="直線コネクタ 463"/>
        <xdr:cNvCxnSpPr/>
      </xdr:nvCxnSpPr>
      <xdr:spPr>
        <a:xfrm flipV="1">
          <a:off x="9639300" y="1693543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134648</xdr:rowOff>
    </xdr:from>
    <xdr:to>
      <xdr:col>14</xdr:col>
      <xdr:colOff>28575</xdr:colOff>
      <xdr:row>98</xdr:row>
      <xdr:rowOff>135062</xdr:rowOff>
    </xdr:to>
    <xdr:cxnSp macro="">
      <xdr:nvCxnSpPr>
        <xdr:cNvPr id="467" name="直線コネクタ 466"/>
        <xdr:cNvCxnSpPr/>
      </xdr:nvCxnSpPr>
      <xdr:spPr>
        <a:xfrm>
          <a:off x="8750300" y="16936748"/>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134648</xdr:rowOff>
    </xdr:from>
    <xdr:to>
      <xdr:col>12</xdr:col>
      <xdr:colOff>511175</xdr:colOff>
      <xdr:row>98</xdr:row>
      <xdr:rowOff>139661</xdr:rowOff>
    </xdr:to>
    <xdr:cxnSp macro="">
      <xdr:nvCxnSpPr>
        <xdr:cNvPr id="470" name="直線コネクタ 469"/>
        <xdr:cNvCxnSpPr/>
      </xdr:nvCxnSpPr>
      <xdr:spPr>
        <a:xfrm flipV="1">
          <a:off x="7861300" y="16936748"/>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128636</xdr:rowOff>
    </xdr:from>
    <xdr:to>
      <xdr:col>11</xdr:col>
      <xdr:colOff>307975</xdr:colOff>
      <xdr:row>98</xdr:row>
      <xdr:rowOff>139661</xdr:rowOff>
    </xdr:to>
    <xdr:cxnSp macro="">
      <xdr:nvCxnSpPr>
        <xdr:cNvPr id="473" name="直線コネクタ 472"/>
        <xdr:cNvCxnSpPr/>
      </xdr:nvCxnSpPr>
      <xdr:spPr>
        <a:xfrm>
          <a:off x="6972300" y="16930736"/>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7" name="テキスト ボックス 476"/>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82539</xdr:rowOff>
    </xdr:from>
    <xdr:to>
      <xdr:col>15</xdr:col>
      <xdr:colOff>231775</xdr:colOff>
      <xdr:row>99</xdr:row>
      <xdr:rowOff>12689</xdr:rowOff>
    </xdr:to>
    <xdr:sp macro="" textlink="">
      <xdr:nvSpPr>
        <xdr:cNvPr id="483" name="円/楕円 482"/>
        <xdr:cNvSpPr/>
      </xdr:nvSpPr>
      <xdr:spPr>
        <a:xfrm>
          <a:off x="10426700" y="16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41916</xdr:rowOff>
    </xdr:from>
    <xdr:ext cx="534377" cy="259045"/>
    <xdr:sp macro="" textlink="">
      <xdr:nvSpPr>
        <xdr:cNvPr id="484" name="土木費該当値テキスト"/>
        <xdr:cNvSpPr txBox="1"/>
      </xdr:nvSpPr>
      <xdr:spPr>
        <a:xfrm>
          <a:off x="10528300" y="166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84262</xdr:rowOff>
    </xdr:from>
    <xdr:to>
      <xdr:col>14</xdr:col>
      <xdr:colOff>79375</xdr:colOff>
      <xdr:row>99</xdr:row>
      <xdr:rowOff>14412</xdr:rowOff>
    </xdr:to>
    <xdr:sp macro="" textlink="">
      <xdr:nvSpPr>
        <xdr:cNvPr id="485" name="円/楕円 484"/>
        <xdr:cNvSpPr/>
      </xdr:nvSpPr>
      <xdr:spPr>
        <a:xfrm>
          <a:off x="9588500" y="168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30939</xdr:rowOff>
    </xdr:from>
    <xdr:ext cx="534377" cy="259045"/>
    <xdr:sp macro="" textlink="">
      <xdr:nvSpPr>
        <xdr:cNvPr id="486" name="テキスト ボックス 485"/>
        <xdr:cNvSpPr txBox="1"/>
      </xdr:nvSpPr>
      <xdr:spPr>
        <a:xfrm>
          <a:off x="9372111" y="166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83848</xdr:rowOff>
    </xdr:from>
    <xdr:to>
      <xdr:col>12</xdr:col>
      <xdr:colOff>561975</xdr:colOff>
      <xdr:row>99</xdr:row>
      <xdr:rowOff>13998</xdr:rowOff>
    </xdr:to>
    <xdr:sp macro="" textlink="">
      <xdr:nvSpPr>
        <xdr:cNvPr id="487" name="円/楕円 486"/>
        <xdr:cNvSpPr/>
      </xdr:nvSpPr>
      <xdr:spPr>
        <a:xfrm>
          <a:off x="8699500" y="168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5125</xdr:rowOff>
    </xdr:from>
    <xdr:ext cx="534377" cy="259045"/>
    <xdr:sp macro="" textlink="">
      <xdr:nvSpPr>
        <xdr:cNvPr id="488" name="テキスト ボックス 487"/>
        <xdr:cNvSpPr txBox="1"/>
      </xdr:nvSpPr>
      <xdr:spPr>
        <a:xfrm>
          <a:off x="8483111" y="169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88861</xdr:rowOff>
    </xdr:from>
    <xdr:to>
      <xdr:col>11</xdr:col>
      <xdr:colOff>358775</xdr:colOff>
      <xdr:row>99</xdr:row>
      <xdr:rowOff>19011</xdr:rowOff>
    </xdr:to>
    <xdr:sp macro="" textlink="">
      <xdr:nvSpPr>
        <xdr:cNvPr id="489" name="円/楕円 488"/>
        <xdr:cNvSpPr/>
      </xdr:nvSpPr>
      <xdr:spPr>
        <a:xfrm>
          <a:off x="7810500" y="168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35538</xdr:rowOff>
    </xdr:from>
    <xdr:ext cx="534377" cy="259045"/>
    <xdr:sp macro="" textlink="">
      <xdr:nvSpPr>
        <xdr:cNvPr id="490" name="テキスト ボックス 489"/>
        <xdr:cNvSpPr txBox="1"/>
      </xdr:nvSpPr>
      <xdr:spPr>
        <a:xfrm>
          <a:off x="7594111" y="166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77836</xdr:rowOff>
    </xdr:from>
    <xdr:to>
      <xdr:col>10</xdr:col>
      <xdr:colOff>155575</xdr:colOff>
      <xdr:row>99</xdr:row>
      <xdr:rowOff>7986</xdr:rowOff>
    </xdr:to>
    <xdr:sp macro="" textlink="">
      <xdr:nvSpPr>
        <xdr:cNvPr id="491" name="円/楕円 490"/>
        <xdr:cNvSpPr/>
      </xdr:nvSpPr>
      <xdr:spPr>
        <a:xfrm>
          <a:off x="6921500" y="168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24513</xdr:rowOff>
    </xdr:from>
    <xdr:ext cx="534377" cy="259045"/>
    <xdr:sp macro="" textlink="">
      <xdr:nvSpPr>
        <xdr:cNvPr id="492" name="テキスト ボックス 491"/>
        <xdr:cNvSpPr txBox="1"/>
      </xdr:nvSpPr>
      <xdr:spPr>
        <a:xfrm>
          <a:off x="6705111" y="166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79521</xdr:rowOff>
    </xdr:from>
    <xdr:to>
      <xdr:col>23</xdr:col>
      <xdr:colOff>517525</xdr:colOff>
      <xdr:row>35</xdr:row>
      <xdr:rowOff>128156</xdr:rowOff>
    </xdr:to>
    <xdr:cxnSp macro="">
      <xdr:nvCxnSpPr>
        <xdr:cNvPr id="518" name="直線コネクタ 517"/>
        <xdr:cNvCxnSpPr/>
      </xdr:nvCxnSpPr>
      <xdr:spPr>
        <a:xfrm flipV="1">
          <a:off x="15481300" y="5908821"/>
          <a:ext cx="8382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128156</xdr:rowOff>
    </xdr:from>
    <xdr:to>
      <xdr:col>22</xdr:col>
      <xdr:colOff>365125</xdr:colOff>
      <xdr:row>36</xdr:row>
      <xdr:rowOff>80493</xdr:rowOff>
    </xdr:to>
    <xdr:cxnSp macro="">
      <xdr:nvCxnSpPr>
        <xdr:cNvPr id="521" name="直線コネクタ 520"/>
        <xdr:cNvCxnSpPr/>
      </xdr:nvCxnSpPr>
      <xdr:spPr>
        <a:xfrm flipV="1">
          <a:off x="14592300" y="6128906"/>
          <a:ext cx="889000" cy="1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80493</xdr:rowOff>
    </xdr:from>
    <xdr:to>
      <xdr:col>21</xdr:col>
      <xdr:colOff>161925</xdr:colOff>
      <xdr:row>36</xdr:row>
      <xdr:rowOff>94323</xdr:rowOff>
    </xdr:to>
    <xdr:cxnSp macro="">
      <xdr:nvCxnSpPr>
        <xdr:cNvPr id="524" name="直線コネクタ 523"/>
        <xdr:cNvCxnSpPr/>
      </xdr:nvCxnSpPr>
      <xdr:spPr>
        <a:xfrm flipV="1">
          <a:off x="13703300" y="62526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87865</xdr:rowOff>
    </xdr:from>
    <xdr:to>
      <xdr:col>19</xdr:col>
      <xdr:colOff>644525</xdr:colOff>
      <xdr:row>36</xdr:row>
      <xdr:rowOff>94323</xdr:rowOff>
    </xdr:to>
    <xdr:cxnSp macro="">
      <xdr:nvCxnSpPr>
        <xdr:cNvPr id="527" name="直線コネクタ 526"/>
        <xdr:cNvCxnSpPr/>
      </xdr:nvCxnSpPr>
      <xdr:spPr>
        <a:xfrm>
          <a:off x="12814300" y="626006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28721</xdr:rowOff>
    </xdr:from>
    <xdr:to>
      <xdr:col>23</xdr:col>
      <xdr:colOff>568325</xdr:colOff>
      <xdr:row>34</xdr:row>
      <xdr:rowOff>130321</xdr:rowOff>
    </xdr:to>
    <xdr:sp macro="" textlink="">
      <xdr:nvSpPr>
        <xdr:cNvPr id="537" name="円/楕円 536"/>
        <xdr:cNvSpPr/>
      </xdr:nvSpPr>
      <xdr:spPr>
        <a:xfrm>
          <a:off x="16268700" y="5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51598</xdr:rowOff>
    </xdr:from>
    <xdr:ext cx="534377" cy="259045"/>
    <xdr:sp macro="" textlink="">
      <xdr:nvSpPr>
        <xdr:cNvPr id="538" name="消防費該当値テキスト"/>
        <xdr:cNvSpPr txBox="1"/>
      </xdr:nvSpPr>
      <xdr:spPr>
        <a:xfrm>
          <a:off x="16370300" y="57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77356</xdr:rowOff>
    </xdr:from>
    <xdr:to>
      <xdr:col>22</xdr:col>
      <xdr:colOff>415925</xdr:colOff>
      <xdr:row>36</xdr:row>
      <xdr:rowOff>7506</xdr:rowOff>
    </xdr:to>
    <xdr:sp macro="" textlink="">
      <xdr:nvSpPr>
        <xdr:cNvPr id="539" name="円/楕円 538"/>
        <xdr:cNvSpPr/>
      </xdr:nvSpPr>
      <xdr:spPr>
        <a:xfrm>
          <a:off x="15430500" y="60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24033</xdr:rowOff>
    </xdr:from>
    <xdr:ext cx="534377" cy="259045"/>
    <xdr:sp macro="" textlink="">
      <xdr:nvSpPr>
        <xdr:cNvPr id="540" name="テキスト ボックス 539"/>
        <xdr:cNvSpPr txBox="1"/>
      </xdr:nvSpPr>
      <xdr:spPr>
        <a:xfrm>
          <a:off x="15214111" y="58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29693</xdr:rowOff>
    </xdr:from>
    <xdr:to>
      <xdr:col>21</xdr:col>
      <xdr:colOff>212725</xdr:colOff>
      <xdr:row>36</xdr:row>
      <xdr:rowOff>131293</xdr:rowOff>
    </xdr:to>
    <xdr:sp macro="" textlink="">
      <xdr:nvSpPr>
        <xdr:cNvPr id="541" name="円/楕円 540"/>
        <xdr:cNvSpPr/>
      </xdr:nvSpPr>
      <xdr:spPr>
        <a:xfrm>
          <a:off x="14541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147820</xdr:rowOff>
    </xdr:from>
    <xdr:ext cx="534377" cy="259045"/>
    <xdr:sp macro="" textlink="">
      <xdr:nvSpPr>
        <xdr:cNvPr id="542" name="テキスト ボックス 541"/>
        <xdr:cNvSpPr txBox="1"/>
      </xdr:nvSpPr>
      <xdr:spPr>
        <a:xfrm>
          <a:off x="14325111" y="59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43523</xdr:rowOff>
    </xdr:from>
    <xdr:to>
      <xdr:col>20</xdr:col>
      <xdr:colOff>9525</xdr:colOff>
      <xdr:row>36</xdr:row>
      <xdr:rowOff>145123</xdr:rowOff>
    </xdr:to>
    <xdr:sp macro="" textlink="">
      <xdr:nvSpPr>
        <xdr:cNvPr id="543" name="円/楕円 542"/>
        <xdr:cNvSpPr/>
      </xdr:nvSpPr>
      <xdr:spPr>
        <a:xfrm>
          <a:off x="13652500" y="62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161650</xdr:rowOff>
    </xdr:from>
    <xdr:ext cx="534377" cy="259045"/>
    <xdr:sp macro="" textlink="">
      <xdr:nvSpPr>
        <xdr:cNvPr id="544" name="テキスト ボックス 543"/>
        <xdr:cNvSpPr txBox="1"/>
      </xdr:nvSpPr>
      <xdr:spPr>
        <a:xfrm>
          <a:off x="13436111" y="59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37065</xdr:rowOff>
    </xdr:from>
    <xdr:to>
      <xdr:col>18</xdr:col>
      <xdr:colOff>492125</xdr:colOff>
      <xdr:row>36</xdr:row>
      <xdr:rowOff>138665</xdr:rowOff>
    </xdr:to>
    <xdr:sp macro="" textlink="">
      <xdr:nvSpPr>
        <xdr:cNvPr id="545" name="円/楕円 544"/>
        <xdr:cNvSpPr/>
      </xdr:nvSpPr>
      <xdr:spPr>
        <a:xfrm>
          <a:off x="12763500" y="62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155192</xdr:rowOff>
    </xdr:from>
    <xdr:ext cx="534377" cy="259045"/>
    <xdr:sp macro="" textlink="">
      <xdr:nvSpPr>
        <xdr:cNvPr id="546" name="テキスト ボックス 545"/>
        <xdr:cNvSpPr txBox="1"/>
      </xdr:nvSpPr>
      <xdr:spPr>
        <a:xfrm>
          <a:off x="12547111" y="59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116954</xdr:rowOff>
    </xdr:from>
    <xdr:to>
      <xdr:col>23</xdr:col>
      <xdr:colOff>517525</xdr:colOff>
      <xdr:row>56</xdr:row>
      <xdr:rowOff>121583</xdr:rowOff>
    </xdr:to>
    <xdr:cxnSp macro="">
      <xdr:nvCxnSpPr>
        <xdr:cNvPr id="576" name="直線コネクタ 575"/>
        <xdr:cNvCxnSpPr/>
      </xdr:nvCxnSpPr>
      <xdr:spPr>
        <a:xfrm flipV="1">
          <a:off x="15481300" y="9718154"/>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111278</xdr:rowOff>
    </xdr:from>
    <xdr:to>
      <xdr:col>22</xdr:col>
      <xdr:colOff>365125</xdr:colOff>
      <xdr:row>56</xdr:row>
      <xdr:rowOff>121583</xdr:rowOff>
    </xdr:to>
    <xdr:cxnSp macro="">
      <xdr:nvCxnSpPr>
        <xdr:cNvPr id="579" name="直線コネクタ 578"/>
        <xdr:cNvCxnSpPr/>
      </xdr:nvCxnSpPr>
      <xdr:spPr>
        <a:xfrm>
          <a:off x="14592300" y="9712478"/>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111278</xdr:rowOff>
    </xdr:from>
    <xdr:to>
      <xdr:col>21</xdr:col>
      <xdr:colOff>161925</xdr:colOff>
      <xdr:row>56</xdr:row>
      <xdr:rowOff>164750</xdr:rowOff>
    </xdr:to>
    <xdr:cxnSp macro="">
      <xdr:nvCxnSpPr>
        <xdr:cNvPr id="582" name="直線コネクタ 581"/>
        <xdr:cNvCxnSpPr/>
      </xdr:nvCxnSpPr>
      <xdr:spPr>
        <a:xfrm flipV="1">
          <a:off x="13703300" y="9712478"/>
          <a:ext cx="889000" cy="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164750</xdr:rowOff>
    </xdr:from>
    <xdr:to>
      <xdr:col>19</xdr:col>
      <xdr:colOff>644525</xdr:colOff>
      <xdr:row>56</xdr:row>
      <xdr:rowOff>171438</xdr:rowOff>
    </xdr:to>
    <xdr:cxnSp macro="">
      <xdr:nvCxnSpPr>
        <xdr:cNvPr id="585" name="直線コネクタ 584"/>
        <xdr:cNvCxnSpPr/>
      </xdr:nvCxnSpPr>
      <xdr:spPr>
        <a:xfrm flipV="1">
          <a:off x="12814300" y="9765950"/>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89" name="テキスト ボックス 588"/>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66154</xdr:rowOff>
    </xdr:from>
    <xdr:to>
      <xdr:col>23</xdr:col>
      <xdr:colOff>568325</xdr:colOff>
      <xdr:row>56</xdr:row>
      <xdr:rowOff>167754</xdr:rowOff>
    </xdr:to>
    <xdr:sp macro="" textlink="">
      <xdr:nvSpPr>
        <xdr:cNvPr id="595" name="円/楕円 594"/>
        <xdr:cNvSpPr/>
      </xdr:nvSpPr>
      <xdr:spPr>
        <a:xfrm>
          <a:off x="16268700" y="96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44581</xdr:rowOff>
    </xdr:from>
    <xdr:ext cx="534377" cy="259045"/>
    <xdr:sp macro="" textlink="">
      <xdr:nvSpPr>
        <xdr:cNvPr id="596" name="教育費該当値テキスト"/>
        <xdr:cNvSpPr txBox="1"/>
      </xdr:nvSpPr>
      <xdr:spPr>
        <a:xfrm>
          <a:off x="16370300" y="96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70783</xdr:rowOff>
    </xdr:from>
    <xdr:to>
      <xdr:col>22</xdr:col>
      <xdr:colOff>415925</xdr:colOff>
      <xdr:row>57</xdr:row>
      <xdr:rowOff>933</xdr:rowOff>
    </xdr:to>
    <xdr:sp macro="" textlink="">
      <xdr:nvSpPr>
        <xdr:cNvPr id="597" name="円/楕円 596"/>
        <xdr:cNvSpPr/>
      </xdr:nvSpPr>
      <xdr:spPr>
        <a:xfrm>
          <a:off x="15430500" y="9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163510</xdr:rowOff>
    </xdr:from>
    <xdr:ext cx="534377" cy="259045"/>
    <xdr:sp macro="" textlink="">
      <xdr:nvSpPr>
        <xdr:cNvPr id="598" name="テキスト ボックス 597"/>
        <xdr:cNvSpPr txBox="1"/>
      </xdr:nvSpPr>
      <xdr:spPr>
        <a:xfrm>
          <a:off x="15214111" y="97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60478</xdr:rowOff>
    </xdr:from>
    <xdr:to>
      <xdr:col>21</xdr:col>
      <xdr:colOff>212725</xdr:colOff>
      <xdr:row>56</xdr:row>
      <xdr:rowOff>162078</xdr:rowOff>
    </xdr:to>
    <xdr:sp macro="" textlink="">
      <xdr:nvSpPr>
        <xdr:cNvPr id="599" name="円/楕円 598"/>
        <xdr:cNvSpPr/>
      </xdr:nvSpPr>
      <xdr:spPr>
        <a:xfrm>
          <a:off x="14541500" y="96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7155</xdr:rowOff>
    </xdr:from>
    <xdr:ext cx="534377" cy="259045"/>
    <xdr:sp macro="" textlink="">
      <xdr:nvSpPr>
        <xdr:cNvPr id="600" name="テキスト ボックス 599"/>
        <xdr:cNvSpPr txBox="1"/>
      </xdr:nvSpPr>
      <xdr:spPr>
        <a:xfrm>
          <a:off x="14325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113950</xdr:rowOff>
    </xdr:from>
    <xdr:to>
      <xdr:col>20</xdr:col>
      <xdr:colOff>9525</xdr:colOff>
      <xdr:row>57</xdr:row>
      <xdr:rowOff>44100</xdr:rowOff>
    </xdr:to>
    <xdr:sp macro="" textlink="">
      <xdr:nvSpPr>
        <xdr:cNvPr id="601" name="円/楕円 600"/>
        <xdr:cNvSpPr/>
      </xdr:nvSpPr>
      <xdr:spPr>
        <a:xfrm>
          <a:off x="13652500" y="97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60627</xdr:rowOff>
    </xdr:from>
    <xdr:ext cx="534377" cy="259045"/>
    <xdr:sp macro="" textlink="">
      <xdr:nvSpPr>
        <xdr:cNvPr id="602" name="テキスト ボックス 601"/>
        <xdr:cNvSpPr txBox="1"/>
      </xdr:nvSpPr>
      <xdr:spPr>
        <a:xfrm>
          <a:off x="13436111" y="94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120638</xdr:rowOff>
    </xdr:from>
    <xdr:to>
      <xdr:col>18</xdr:col>
      <xdr:colOff>492125</xdr:colOff>
      <xdr:row>57</xdr:row>
      <xdr:rowOff>50788</xdr:rowOff>
    </xdr:to>
    <xdr:sp macro="" textlink="">
      <xdr:nvSpPr>
        <xdr:cNvPr id="603" name="円/楕円 602"/>
        <xdr:cNvSpPr/>
      </xdr:nvSpPr>
      <xdr:spPr>
        <a:xfrm>
          <a:off x="12763500" y="97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41915</xdr:rowOff>
    </xdr:from>
    <xdr:ext cx="534377" cy="259045"/>
    <xdr:sp macro="" textlink="">
      <xdr:nvSpPr>
        <xdr:cNvPr id="604" name="テキスト ボックス 603"/>
        <xdr:cNvSpPr txBox="1"/>
      </xdr:nvSpPr>
      <xdr:spPr>
        <a:xfrm>
          <a:off x="12547111" y="98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37026</xdr:rowOff>
    </xdr:from>
    <xdr:to>
      <xdr:col>23</xdr:col>
      <xdr:colOff>517525</xdr:colOff>
      <xdr:row>79</xdr:row>
      <xdr:rowOff>91433</xdr:rowOff>
    </xdr:to>
    <xdr:cxnSp macro="">
      <xdr:nvCxnSpPr>
        <xdr:cNvPr id="635" name="直線コネクタ 634"/>
        <xdr:cNvCxnSpPr/>
      </xdr:nvCxnSpPr>
      <xdr:spPr>
        <a:xfrm flipV="1">
          <a:off x="15481300" y="13581576"/>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6"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80378</xdr:rowOff>
    </xdr:from>
    <xdr:to>
      <xdr:col>22</xdr:col>
      <xdr:colOff>365125</xdr:colOff>
      <xdr:row>79</xdr:row>
      <xdr:rowOff>91433</xdr:rowOff>
    </xdr:to>
    <xdr:cxnSp macro="">
      <xdr:nvCxnSpPr>
        <xdr:cNvPr id="638" name="直線コネクタ 637"/>
        <xdr:cNvCxnSpPr/>
      </xdr:nvCxnSpPr>
      <xdr:spPr>
        <a:xfrm>
          <a:off x="14592300" y="13624928"/>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0" name="テキスト ボックス 639"/>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49991</xdr:rowOff>
    </xdr:from>
    <xdr:to>
      <xdr:col>21</xdr:col>
      <xdr:colOff>161925</xdr:colOff>
      <xdr:row>79</xdr:row>
      <xdr:rowOff>80378</xdr:rowOff>
    </xdr:to>
    <xdr:cxnSp macro="">
      <xdr:nvCxnSpPr>
        <xdr:cNvPr id="641" name="直線コネクタ 640"/>
        <xdr:cNvCxnSpPr/>
      </xdr:nvCxnSpPr>
      <xdr:spPr>
        <a:xfrm>
          <a:off x="13703300" y="1359454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3" name="テキスト ボックス 642"/>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49991</xdr:rowOff>
    </xdr:from>
    <xdr:to>
      <xdr:col>19</xdr:col>
      <xdr:colOff>644525</xdr:colOff>
      <xdr:row>79</xdr:row>
      <xdr:rowOff>75251</xdr:rowOff>
    </xdr:to>
    <xdr:cxnSp macro="">
      <xdr:nvCxnSpPr>
        <xdr:cNvPr id="644" name="直線コネクタ 643"/>
        <xdr:cNvCxnSpPr/>
      </xdr:nvCxnSpPr>
      <xdr:spPr>
        <a:xfrm flipV="1">
          <a:off x="12814300" y="13594541"/>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6" name="テキスト ボックス 645"/>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8" name="テキスト ボックス 647"/>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157676</xdr:rowOff>
    </xdr:from>
    <xdr:to>
      <xdr:col>23</xdr:col>
      <xdr:colOff>568325</xdr:colOff>
      <xdr:row>79</xdr:row>
      <xdr:rowOff>87826</xdr:rowOff>
    </xdr:to>
    <xdr:sp macro="" textlink="">
      <xdr:nvSpPr>
        <xdr:cNvPr id="654" name="円/楕円 653"/>
        <xdr:cNvSpPr/>
      </xdr:nvSpPr>
      <xdr:spPr>
        <a:xfrm>
          <a:off x="16268700" y="135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117053</xdr:rowOff>
    </xdr:from>
    <xdr:ext cx="469744" cy="259045"/>
    <xdr:sp macro="" textlink="">
      <xdr:nvSpPr>
        <xdr:cNvPr id="655" name="災害復旧費該当値テキスト"/>
        <xdr:cNvSpPr txBox="1"/>
      </xdr:nvSpPr>
      <xdr:spPr>
        <a:xfrm>
          <a:off x="16370300" y="133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40633</xdr:rowOff>
    </xdr:from>
    <xdr:to>
      <xdr:col>22</xdr:col>
      <xdr:colOff>415925</xdr:colOff>
      <xdr:row>79</xdr:row>
      <xdr:rowOff>142233</xdr:rowOff>
    </xdr:to>
    <xdr:sp macro="" textlink="">
      <xdr:nvSpPr>
        <xdr:cNvPr id="656" name="円/楕円 655"/>
        <xdr:cNvSpPr/>
      </xdr:nvSpPr>
      <xdr:spPr>
        <a:xfrm>
          <a:off x="15430500" y="13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133360</xdr:rowOff>
    </xdr:from>
    <xdr:ext cx="378565" cy="259045"/>
    <xdr:sp macro="" textlink="">
      <xdr:nvSpPr>
        <xdr:cNvPr id="657" name="テキスト ボックス 656"/>
        <xdr:cNvSpPr txBox="1"/>
      </xdr:nvSpPr>
      <xdr:spPr>
        <a:xfrm>
          <a:off x="15292017" y="1367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29578</xdr:rowOff>
    </xdr:from>
    <xdr:to>
      <xdr:col>21</xdr:col>
      <xdr:colOff>212725</xdr:colOff>
      <xdr:row>79</xdr:row>
      <xdr:rowOff>131178</xdr:rowOff>
    </xdr:to>
    <xdr:sp macro="" textlink="">
      <xdr:nvSpPr>
        <xdr:cNvPr id="658" name="円/楕円 657"/>
        <xdr:cNvSpPr/>
      </xdr:nvSpPr>
      <xdr:spPr>
        <a:xfrm>
          <a:off x="14541500" y="135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147705</xdr:rowOff>
    </xdr:from>
    <xdr:ext cx="469744" cy="259045"/>
    <xdr:sp macro="" textlink="">
      <xdr:nvSpPr>
        <xdr:cNvPr id="659" name="テキスト ボックス 658"/>
        <xdr:cNvSpPr txBox="1"/>
      </xdr:nvSpPr>
      <xdr:spPr>
        <a:xfrm>
          <a:off x="14357427" y="133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170641</xdr:rowOff>
    </xdr:from>
    <xdr:to>
      <xdr:col>20</xdr:col>
      <xdr:colOff>9525</xdr:colOff>
      <xdr:row>79</xdr:row>
      <xdr:rowOff>100791</xdr:rowOff>
    </xdr:to>
    <xdr:sp macro="" textlink="">
      <xdr:nvSpPr>
        <xdr:cNvPr id="660" name="円/楕円 659"/>
        <xdr:cNvSpPr/>
      </xdr:nvSpPr>
      <xdr:spPr>
        <a:xfrm>
          <a:off x="13652500" y="13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117318</xdr:rowOff>
    </xdr:from>
    <xdr:ext cx="469744" cy="259045"/>
    <xdr:sp macro="" textlink="">
      <xdr:nvSpPr>
        <xdr:cNvPr id="661" name="テキスト ボックス 660"/>
        <xdr:cNvSpPr txBox="1"/>
      </xdr:nvSpPr>
      <xdr:spPr>
        <a:xfrm>
          <a:off x="13468427" y="1331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24451</xdr:rowOff>
    </xdr:from>
    <xdr:to>
      <xdr:col>18</xdr:col>
      <xdr:colOff>492125</xdr:colOff>
      <xdr:row>79</xdr:row>
      <xdr:rowOff>126051</xdr:rowOff>
    </xdr:to>
    <xdr:sp macro="" textlink="">
      <xdr:nvSpPr>
        <xdr:cNvPr id="662" name="円/楕円 661"/>
        <xdr:cNvSpPr/>
      </xdr:nvSpPr>
      <xdr:spPr>
        <a:xfrm>
          <a:off x="12763500" y="13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142578</xdr:rowOff>
    </xdr:from>
    <xdr:ext cx="469744" cy="259045"/>
    <xdr:sp macro="" textlink="">
      <xdr:nvSpPr>
        <xdr:cNvPr id="663" name="テキスト ボックス 662"/>
        <xdr:cNvSpPr txBox="1"/>
      </xdr:nvSpPr>
      <xdr:spPr>
        <a:xfrm>
          <a:off x="12579427" y="133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89351</xdr:rowOff>
    </xdr:from>
    <xdr:to>
      <xdr:col>23</xdr:col>
      <xdr:colOff>517525</xdr:colOff>
      <xdr:row>93</xdr:row>
      <xdr:rowOff>103219</xdr:rowOff>
    </xdr:to>
    <xdr:cxnSp macro="">
      <xdr:nvCxnSpPr>
        <xdr:cNvPr id="692" name="直線コネクタ 691"/>
        <xdr:cNvCxnSpPr/>
      </xdr:nvCxnSpPr>
      <xdr:spPr>
        <a:xfrm>
          <a:off x="15481300" y="16034201"/>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65824</xdr:rowOff>
    </xdr:from>
    <xdr:to>
      <xdr:col>22</xdr:col>
      <xdr:colOff>365125</xdr:colOff>
      <xdr:row>93</xdr:row>
      <xdr:rowOff>89351</xdr:rowOff>
    </xdr:to>
    <xdr:cxnSp macro="">
      <xdr:nvCxnSpPr>
        <xdr:cNvPr id="695" name="直線コネクタ 694"/>
        <xdr:cNvCxnSpPr/>
      </xdr:nvCxnSpPr>
      <xdr:spPr>
        <a:xfrm>
          <a:off x="14592300" y="16010674"/>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54147</xdr:rowOff>
    </xdr:from>
    <xdr:to>
      <xdr:col>21</xdr:col>
      <xdr:colOff>161925</xdr:colOff>
      <xdr:row>93</xdr:row>
      <xdr:rowOff>65824</xdr:rowOff>
    </xdr:to>
    <xdr:cxnSp macro="">
      <xdr:nvCxnSpPr>
        <xdr:cNvPr id="698" name="直線コネクタ 697"/>
        <xdr:cNvCxnSpPr/>
      </xdr:nvCxnSpPr>
      <xdr:spPr>
        <a:xfrm>
          <a:off x="13703300" y="15998997"/>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54147</xdr:rowOff>
    </xdr:from>
    <xdr:to>
      <xdr:col>19</xdr:col>
      <xdr:colOff>644525</xdr:colOff>
      <xdr:row>93</xdr:row>
      <xdr:rowOff>71234</xdr:rowOff>
    </xdr:to>
    <xdr:cxnSp macro="">
      <xdr:nvCxnSpPr>
        <xdr:cNvPr id="701" name="直線コネクタ 700"/>
        <xdr:cNvCxnSpPr/>
      </xdr:nvCxnSpPr>
      <xdr:spPr>
        <a:xfrm flipV="1">
          <a:off x="12814300" y="15998997"/>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52419</xdr:rowOff>
    </xdr:from>
    <xdr:to>
      <xdr:col>23</xdr:col>
      <xdr:colOff>568325</xdr:colOff>
      <xdr:row>93</xdr:row>
      <xdr:rowOff>154019</xdr:rowOff>
    </xdr:to>
    <xdr:sp macro="" textlink="">
      <xdr:nvSpPr>
        <xdr:cNvPr id="711" name="円/楕円 710"/>
        <xdr:cNvSpPr/>
      </xdr:nvSpPr>
      <xdr:spPr>
        <a:xfrm>
          <a:off x="16268700" y="159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75296</xdr:rowOff>
    </xdr:from>
    <xdr:ext cx="534377" cy="259045"/>
    <xdr:sp macro="" textlink="">
      <xdr:nvSpPr>
        <xdr:cNvPr id="712" name="公債費該当値テキスト"/>
        <xdr:cNvSpPr txBox="1"/>
      </xdr:nvSpPr>
      <xdr:spPr>
        <a:xfrm>
          <a:off x="16370300" y="158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38551</xdr:rowOff>
    </xdr:from>
    <xdr:to>
      <xdr:col>22</xdr:col>
      <xdr:colOff>415925</xdr:colOff>
      <xdr:row>93</xdr:row>
      <xdr:rowOff>140151</xdr:rowOff>
    </xdr:to>
    <xdr:sp macro="" textlink="">
      <xdr:nvSpPr>
        <xdr:cNvPr id="713" name="円/楕円 712"/>
        <xdr:cNvSpPr/>
      </xdr:nvSpPr>
      <xdr:spPr>
        <a:xfrm>
          <a:off x="15430500" y="159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156678</xdr:rowOff>
    </xdr:from>
    <xdr:ext cx="534377" cy="259045"/>
    <xdr:sp macro="" textlink="">
      <xdr:nvSpPr>
        <xdr:cNvPr id="714" name="テキスト ボックス 713"/>
        <xdr:cNvSpPr txBox="1"/>
      </xdr:nvSpPr>
      <xdr:spPr>
        <a:xfrm>
          <a:off x="15214111" y="157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15024</xdr:rowOff>
    </xdr:from>
    <xdr:to>
      <xdr:col>21</xdr:col>
      <xdr:colOff>212725</xdr:colOff>
      <xdr:row>93</xdr:row>
      <xdr:rowOff>116624</xdr:rowOff>
    </xdr:to>
    <xdr:sp macro="" textlink="">
      <xdr:nvSpPr>
        <xdr:cNvPr id="715" name="円/楕円 714"/>
        <xdr:cNvSpPr/>
      </xdr:nvSpPr>
      <xdr:spPr>
        <a:xfrm>
          <a:off x="14541500" y="159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133151</xdr:rowOff>
    </xdr:from>
    <xdr:ext cx="534377" cy="259045"/>
    <xdr:sp macro="" textlink="">
      <xdr:nvSpPr>
        <xdr:cNvPr id="716" name="テキスト ボックス 715"/>
        <xdr:cNvSpPr txBox="1"/>
      </xdr:nvSpPr>
      <xdr:spPr>
        <a:xfrm>
          <a:off x="14325111" y="15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3347</xdr:rowOff>
    </xdr:from>
    <xdr:to>
      <xdr:col>20</xdr:col>
      <xdr:colOff>9525</xdr:colOff>
      <xdr:row>93</xdr:row>
      <xdr:rowOff>104947</xdr:rowOff>
    </xdr:to>
    <xdr:sp macro="" textlink="">
      <xdr:nvSpPr>
        <xdr:cNvPr id="717" name="円/楕円 716"/>
        <xdr:cNvSpPr/>
      </xdr:nvSpPr>
      <xdr:spPr>
        <a:xfrm>
          <a:off x="13652500" y="159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121474</xdr:rowOff>
    </xdr:from>
    <xdr:ext cx="534377" cy="259045"/>
    <xdr:sp macro="" textlink="">
      <xdr:nvSpPr>
        <xdr:cNvPr id="718" name="テキスト ボックス 717"/>
        <xdr:cNvSpPr txBox="1"/>
      </xdr:nvSpPr>
      <xdr:spPr>
        <a:xfrm>
          <a:off x="13436111" y="157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20434</xdr:rowOff>
    </xdr:from>
    <xdr:to>
      <xdr:col>18</xdr:col>
      <xdr:colOff>492125</xdr:colOff>
      <xdr:row>93</xdr:row>
      <xdr:rowOff>122034</xdr:rowOff>
    </xdr:to>
    <xdr:sp macro="" textlink="">
      <xdr:nvSpPr>
        <xdr:cNvPr id="719" name="円/楕円 718"/>
        <xdr:cNvSpPr/>
      </xdr:nvSpPr>
      <xdr:spPr>
        <a:xfrm>
          <a:off x="12763500" y="159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138561</xdr:rowOff>
    </xdr:from>
    <xdr:ext cx="534377" cy="259045"/>
    <xdr:sp macro="" textlink="">
      <xdr:nvSpPr>
        <xdr:cNvPr id="720" name="テキスト ボックス 719"/>
        <xdr:cNvSpPr txBox="1"/>
      </xdr:nvSpPr>
      <xdr:spPr>
        <a:xfrm>
          <a:off x="12547111" y="157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類似団体平均で比較すると全体的に中程度の水準にありますが、その中でも高い水準にある農林水産業費は、平成</a:t>
          </a:r>
          <a:r>
            <a:rPr kumimoji="1" lang="en-US" altLang="ja-JP" sz="1300">
              <a:latin typeface="ＭＳ Ｐゴシック"/>
            </a:rPr>
            <a:t>23</a:t>
          </a:r>
          <a:r>
            <a:rPr kumimoji="1" lang="ja-JP" altLang="en-US" sz="1300">
              <a:latin typeface="ＭＳ Ｐゴシック"/>
            </a:rPr>
            <a:t>年度以降高い水準で推移しています。これは、国の補助制度を活用し、農業競争力の強化を図るため、農地・農業水利施設等の整備を大規模に実施したり、農業生産性の向上及び生産・出荷環境整備のための共同利用機械・施設の導入を促進してきたことなどによるものです。また、商工費は、平成</a:t>
          </a:r>
          <a:r>
            <a:rPr kumimoji="1" lang="en-US" altLang="ja-JP" sz="1300">
              <a:latin typeface="ＭＳ Ｐゴシック"/>
            </a:rPr>
            <a:t>27</a:t>
          </a:r>
          <a:r>
            <a:rPr kumimoji="1" lang="ja-JP" altLang="en-US" sz="1300">
              <a:latin typeface="ＭＳ Ｐゴシック"/>
            </a:rPr>
            <a:t>年度に大幅に増加していますが、これは経済対策としてプレミアム付商品券の発行を行ったことにより臨時的に増加したことによるものです。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latin typeface="+mn-lt"/>
              <a:ea typeface="+mn-ea"/>
              <a:cs typeface="+mn-cs"/>
            </a:rPr>
            <a:t>　前年度と比較し、約</a:t>
          </a:r>
          <a:r>
            <a:rPr lang="en-US" altLang="ja-JP" sz="1100">
              <a:solidFill>
                <a:schemeClr val="dk1"/>
              </a:solidFill>
              <a:latin typeface="+mn-lt"/>
              <a:ea typeface="+mn-ea"/>
              <a:cs typeface="+mn-cs"/>
            </a:rPr>
            <a:t>1.4</a:t>
          </a:r>
          <a:r>
            <a:rPr lang="ja-JP" altLang="en-US" sz="1100">
              <a:solidFill>
                <a:schemeClr val="dk1"/>
              </a:solidFill>
              <a:latin typeface="+mn-lt"/>
              <a:ea typeface="+mn-ea"/>
              <a:cs typeface="+mn-cs"/>
            </a:rPr>
            <a:t>億円分、実質単年度収支が赤字となった主な原因は、形式収支が前年度の約</a:t>
          </a:r>
          <a:r>
            <a:rPr lang="en-US" altLang="ja-JP" sz="1100">
              <a:solidFill>
                <a:schemeClr val="dk1"/>
              </a:solidFill>
              <a:latin typeface="+mn-lt"/>
              <a:ea typeface="+mn-ea"/>
              <a:cs typeface="+mn-cs"/>
            </a:rPr>
            <a:t>17.7</a:t>
          </a:r>
          <a:r>
            <a:rPr lang="ja-JP" altLang="en-US" sz="1100">
              <a:solidFill>
                <a:schemeClr val="dk1"/>
              </a:solidFill>
              <a:latin typeface="+mn-lt"/>
              <a:ea typeface="+mn-ea"/>
              <a:cs typeface="+mn-cs"/>
            </a:rPr>
            <a:t>億円から約</a:t>
          </a:r>
          <a:r>
            <a:rPr lang="en-US" altLang="ja-JP" sz="1100">
              <a:solidFill>
                <a:schemeClr val="dk1"/>
              </a:solidFill>
              <a:latin typeface="+mn-lt"/>
              <a:ea typeface="+mn-ea"/>
              <a:cs typeface="+mn-cs"/>
            </a:rPr>
            <a:t>2.3</a:t>
          </a:r>
          <a:r>
            <a:rPr lang="ja-JP" altLang="en-US" sz="1100">
              <a:solidFill>
                <a:schemeClr val="dk1"/>
              </a:solidFill>
              <a:latin typeface="+mn-lt"/>
              <a:ea typeface="+mn-ea"/>
              <a:cs typeface="+mn-cs"/>
            </a:rPr>
            <a:t>億円マイナスの約</a:t>
          </a:r>
          <a:r>
            <a:rPr lang="en-US" altLang="ja-JP" sz="1100">
              <a:solidFill>
                <a:schemeClr val="dk1"/>
              </a:solidFill>
              <a:latin typeface="+mn-lt"/>
              <a:ea typeface="+mn-ea"/>
              <a:cs typeface="+mn-cs"/>
            </a:rPr>
            <a:t>15.4</a:t>
          </a:r>
          <a:r>
            <a:rPr lang="ja-JP" altLang="en-US" sz="1100">
              <a:solidFill>
                <a:schemeClr val="dk1"/>
              </a:solidFill>
              <a:latin typeface="+mn-lt"/>
              <a:ea typeface="+mn-ea"/>
              <a:cs typeface="+mn-cs"/>
            </a:rPr>
            <a:t>億円へとなったためであります。</a:t>
          </a:r>
        </a:p>
        <a:p>
          <a:pPr eaLnBrk="1" fontAlgn="auto" latinLnBrk="0" hangingPunct="1"/>
          <a:r>
            <a:rPr lang="ja-JP" altLang="en-US" sz="1100">
              <a:solidFill>
                <a:schemeClr val="dk1"/>
              </a:solidFill>
              <a:latin typeface="+mn-lt"/>
              <a:ea typeface="+mn-ea"/>
              <a:cs typeface="+mn-cs"/>
            </a:rPr>
            <a:t>　これは、年度末において、今後の環境センター建設事業等の地方債抑制に備えた市有施設整備基金への約</a:t>
          </a:r>
          <a:r>
            <a:rPr lang="en-US" altLang="ja-JP" sz="1100">
              <a:solidFill>
                <a:schemeClr val="dk1"/>
              </a:solidFill>
              <a:latin typeface="+mn-lt"/>
              <a:ea typeface="+mn-ea"/>
              <a:cs typeface="+mn-cs"/>
            </a:rPr>
            <a:t>3</a:t>
          </a:r>
          <a:r>
            <a:rPr lang="ja-JP" altLang="en-US" sz="1100">
              <a:solidFill>
                <a:schemeClr val="dk1"/>
              </a:solidFill>
              <a:latin typeface="+mn-lt"/>
              <a:ea typeface="+mn-ea"/>
              <a:cs typeface="+mn-cs"/>
            </a:rPr>
            <a:t>億円積立を行った上で、前年度並みの単年度収支が出るよう見込んだが、その後の出納整理期間中の熊本地震により、終盤の税収等が想定外に落ち込んだことなどが要因となっています。</a:t>
          </a:r>
          <a:r>
            <a:rPr lang="ja-JP" altLang="ja-JP" sz="1100">
              <a:solidFill>
                <a:schemeClr val="dk1"/>
              </a:solidFill>
              <a:latin typeface="+mn-lt"/>
              <a:ea typeface="+mn-ea"/>
              <a:cs typeface="+mn-cs"/>
            </a:rPr>
            <a:t>財政調整基金残高の割合が</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した要因としては、基金残高は増加したものの、標準財政規模</a:t>
          </a:r>
          <a:r>
            <a:rPr lang="ja-JP" altLang="en-US" sz="1100">
              <a:solidFill>
                <a:schemeClr val="dk1"/>
              </a:solidFill>
              <a:latin typeface="+mn-lt"/>
              <a:ea typeface="+mn-ea"/>
              <a:cs typeface="+mn-cs"/>
            </a:rPr>
            <a:t>の増加幅の方が大きかった</a:t>
          </a:r>
          <a:r>
            <a:rPr lang="ja-JP" altLang="ja-JP" sz="1100">
              <a:solidFill>
                <a:schemeClr val="dk1"/>
              </a:solidFill>
              <a:latin typeface="+mn-lt"/>
              <a:ea typeface="+mn-ea"/>
              <a:cs typeface="+mn-cs"/>
            </a:rPr>
            <a:t>ためです。今後も歳入の大幅な伸びは見込めない状況であり、引き続き歳出の削減に努め実質単年度収支の黒字化に努めます。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　一般会計において、標準財政規模比で</a:t>
          </a:r>
          <a:r>
            <a:rPr lang="en-US" altLang="ja-JP" sz="1100">
              <a:solidFill>
                <a:schemeClr val="dk1"/>
              </a:solidFill>
              <a:latin typeface="+mn-lt"/>
              <a:ea typeface="+mn-ea"/>
              <a:cs typeface="+mn-cs"/>
            </a:rPr>
            <a:t>0.48</a:t>
          </a:r>
          <a:r>
            <a:rPr lang="ja-JP" altLang="ja-JP" sz="1100">
              <a:solidFill>
                <a:schemeClr val="dk1"/>
              </a:solidFill>
              <a:latin typeface="+mn-lt"/>
              <a:ea typeface="+mn-ea"/>
              <a:cs typeface="+mn-cs"/>
            </a:rPr>
            <a:t>ポイント減となっていますが、これは</a:t>
          </a:r>
          <a:r>
            <a:rPr lang="ja-JP" altLang="en-US" sz="1100">
              <a:solidFill>
                <a:schemeClr val="dk1"/>
              </a:solidFill>
              <a:latin typeface="+mn-lt"/>
              <a:ea typeface="+mn-ea"/>
              <a:cs typeface="+mn-cs"/>
            </a:rPr>
            <a:t>年度末において、今後の環境センター建設事業等の地方債抑制に備えた市有施設整備基金への約</a:t>
          </a:r>
          <a:r>
            <a:rPr lang="en-US" altLang="ja-JP" sz="1100">
              <a:solidFill>
                <a:schemeClr val="dk1"/>
              </a:solidFill>
              <a:latin typeface="+mn-lt"/>
              <a:ea typeface="+mn-ea"/>
              <a:cs typeface="+mn-cs"/>
            </a:rPr>
            <a:t>3</a:t>
          </a:r>
          <a:r>
            <a:rPr lang="ja-JP" altLang="en-US" sz="1100">
              <a:solidFill>
                <a:schemeClr val="dk1"/>
              </a:solidFill>
              <a:latin typeface="+mn-lt"/>
              <a:ea typeface="+mn-ea"/>
              <a:cs typeface="+mn-cs"/>
            </a:rPr>
            <a:t>億円積立を行った上で、前年度並みの単年度収支が出るよう見込んだが、その後の出納整理期間中の熊本地震により、終盤の税収等が想定外に落ち込んだことなどが要因となっています。</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また、一般会計以外についても、国民健康保険特別会計については</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これまで黒字であったが平成</a:t>
          </a:r>
          <a:r>
            <a:rPr lang="en-US" altLang="ja-JP" sz="1100">
              <a:solidFill>
                <a:schemeClr val="dk1"/>
              </a:solidFill>
              <a:latin typeface="+mn-lt"/>
              <a:ea typeface="+mn-ea"/>
              <a:cs typeface="+mn-cs"/>
            </a:rPr>
            <a:t>27</a:t>
          </a:r>
          <a:r>
            <a:rPr lang="ja-JP" altLang="en-US" sz="1100">
              <a:solidFill>
                <a:schemeClr val="dk1"/>
              </a:solidFill>
              <a:latin typeface="+mn-lt"/>
              <a:ea typeface="+mn-ea"/>
              <a:cs typeface="+mn-cs"/>
            </a:rPr>
            <a:t>年度より赤字へと</a:t>
          </a:r>
          <a:r>
            <a:rPr lang="ja-JP" altLang="ja-JP" sz="1100">
              <a:solidFill>
                <a:schemeClr val="dk1"/>
              </a:solidFill>
              <a:latin typeface="+mn-lt"/>
              <a:ea typeface="+mn-ea"/>
              <a:cs typeface="+mn-cs"/>
            </a:rPr>
            <a:t>比率が低下しているため、今後も引き続き歳出削減に努め健全な財政運営を行っていきます。</a:t>
          </a:r>
          <a:endParaRPr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62190620</v>
      </c>
      <c r="BO4" s="379"/>
      <c r="BP4" s="379"/>
      <c r="BQ4" s="379"/>
      <c r="BR4" s="379"/>
      <c r="BS4" s="379"/>
      <c r="BT4" s="379"/>
      <c r="BU4" s="380"/>
      <c r="BV4" s="378">
        <v>59709393</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60655121</v>
      </c>
      <c r="BO5" s="416"/>
      <c r="BP5" s="416"/>
      <c r="BQ5" s="416"/>
      <c r="BR5" s="416"/>
      <c r="BS5" s="416"/>
      <c r="BT5" s="416"/>
      <c r="BU5" s="417"/>
      <c r="BV5" s="415">
        <v>57940116</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1535499</v>
      </c>
      <c r="BO6" s="416"/>
      <c r="BP6" s="416"/>
      <c r="BQ6" s="416"/>
      <c r="BR6" s="416"/>
      <c r="BS6" s="416"/>
      <c r="BT6" s="416"/>
      <c r="BU6" s="417"/>
      <c r="BV6" s="415">
        <v>1769277</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94.7</v>
      </c>
      <c r="CU6" s="453"/>
      <c r="CV6" s="453"/>
      <c r="CW6" s="453"/>
      <c r="CX6" s="453"/>
      <c r="CY6" s="453"/>
      <c r="CZ6" s="453"/>
      <c r="DA6" s="454"/>
      <c r="DB6" s="452">
        <v>96.9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89480</v>
      </c>
      <c r="BO7" s="416"/>
      <c r="BP7" s="416"/>
      <c r="BQ7" s="416"/>
      <c r="BR7" s="416"/>
      <c r="BS7" s="416"/>
      <c r="BT7" s="416"/>
      <c r="BU7" s="417"/>
      <c r="BV7" s="415">
        <v>174604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34217497</v>
      </c>
      <c r="CU7" s="416"/>
      <c r="CV7" s="416"/>
      <c r="CW7" s="416"/>
      <c r="CX7" s="416"/>
      <c r="CY7" s="416"/>
      <c r="CZ7" s="416"/>
      <c r="DA7" s="417"/>
      <c r="DB7" s="415">
        <v>33874904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1446019</v>
      </c>
      <c r="BO8" s="416"/>
      <c r="BP8" s="416"/>
      <c r="BQ8" s="416"/>
      <c r="BR8" s="416"/>
      <c r="BS8" s="416"/>
      <c r="BT8" s="416"/>
      <c r="BU8" s="417"/>
      <c r="BV8" s="415">
        <v>1594673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0.48</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127472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-148654</v>
      </c>
      <c r="BO9" s="416"/>
      <c r="BP9" s="416"/>
      <c r="BQ9" s="416"/>
      <c r="BR9" s="416"/>
      <c r="BS9" s="416"/>
      <c r="BT9" s="416"/>
      <c r="BU9" s="417"/>
      <c r="BV9" s="415">
        <v>-108852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16.399999999999999</v>
      </c>
      <c r="CU9" s="413"/>
      <c r="CV9" s="413"/>
      <c r="CW9" s="413"/>
      <c r="CX9" s="413"/>
      <c r="CY9" s="413"/>
      <c r="CZ9" s="413"/>
      <c r="DA9" s="414"/>
      <c r="DB9" s="412">
        <v>17.399999999999999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132266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1951</v>
      </c>
      <c r="BO10" s="416"/>
      <c r="BP10" s="416"/>
      <c r="BQ10" s="416"/>
      <c r="BR10" s="416"/>
      <c r="BS10" s="416"/>
      <c r="BT10" s="416"/>
      <c r="BU10" s="417"/>
      <c r="BV10" s="415">
        <v>1768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130572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129000</v>
      </c>
      <c r="S13" s="497"/>
      <c r="T13" s="497"/>
      <c r="U13" s="497"/>
      <c r="V13" s="498"/>
      <c r="W13" s="431" t="s">
        <v>121</v>
      </c>
      <c r="X13" s="432"/>
      <c r="Y13" s="432"/>
      <c r="Z13" s="432"/>
      <c r="AA13" s="432"/>
      <c r="AB13" s="422"/>
      <c r="AC13" s="466">
        <v>8247</v>
      </c>
      <c r="AD13" s="467"/>
      <c r="AE13" s="467"/>
      <c r="AF13" s="467"/>
      <c r="AG13" s="506"/>
      <c r="AH13" s="466">
        <v>9407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-146703</v>
      </c>
      <c r="BO13" s="416"/>
      <c r="BP13" s="416"/>
      <c r="BQ13" s="416"/>
      <c r="BR13" s="416"/>
      <c r="BS13" s="416"/>
      <c r="BT13" s="416"/>
      <c r="BU13" s="417"/>
      <c r="BV13" s="415">
        <v>-107084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11.9</v>
      </c>
      <c r="CU13" s="413"/>
      <c r="CV13" s="413"/>
      <c r="CW13" s="413"/>
      <c r="CX13" s="413"/>
      <c r="CY13" s="413"/>
      <c r="CZ13" s="413"/>
      <c r="DA13" s="414"/>
      <c r="DB13" s="412">
        <v>13.2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131490</v>
      </c>
      <c r="S14" s="497"/>
      <c r="T14" s="497"/>
      <c r="U14" s="497"/>
      <c r="V14" s="498"/>
      <c r="W14" s="405"/>
      <c r="X14" s="406"/>
      <c r="Y14" s="406"/>
      <c r="Z14" s="406"/>
      <c r="AA14" s="406"/>
      <c r="AB14" s="395"/>
      <c r="AC14" s="499">
        <v>14.2</v>
      </c>
      <c r="AD14" s="500"/>
      <c r="AE14" s="500"/>
      <c r="AF14" s="500"/>
      <c r="AG14" s="501"/>
      <c r="AH14" s="499">
        <v>14.5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64.400000000000006</v>
      </c>
      <c r="CU14" s="511"/>
      <c r="CV14" s="511"/>
      <c r="CW14" s="511"/>
      <c r="CX14" s="511"/>
      <c r="CY14" s="511"/>
      <c r="CZ14" s="511"/>
      <c r="DA14" s="512"/>
      <c r="DB14" s="510">
        <v>78.599999999999994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130090</v>
      </c>
      <c r="S15" s="497"/>
      <c r="T15" s="497"/>
      <c r="U15" s="497"/>
      <c r="V15" s="498"/>
      <c r="W15" s="431" t="s">
        <v>128</v>
      </c>
      <c r="X15" s="432"/>
      <c r="Y15" s="432"/>
      <c r="Z15" s="432"/>
      <c r="AA15" s="432"/>
      <c r="AB15" s="422"/>
      <c r="AC15" s="466">
        <v>13352</v>
      </c>
      <c r="AD15" s="467"/>
      <c r="AE15" s="467"/>
      <c r="AF15" s="467"/>
      <c r="AG15" s="506"/>
      <c r="AH15" s="466">
        <v>16074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12660848</v>
      </c>
      <c r="BO15" s="379"/>
      <c r="BP15" s="379"/>
      <c r="BQ15" s="379"/>
      <c r="BR15" s="379"/>
      <c r="BS15" s="379"/>
      <c r="BT15" s="379"/>
      <c r="BU15" s="380"/>
      <c r="BV15" s="378">
        <v>11984396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v>
      </c>
      <c r="AD16" s="500"/>
      <c r="AE16" s="500"/>
      <c r="AF16" s="500"/>
      <c r="AG16" s="501"/>
      <c r="AH16" s="499">
        <v>24.7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26044587</v>
      </c>
      <c r="BO16" s="416"/>
      <c r="BP16" s="416"/>
      <c r="BQ16" s="416"/>
      <c r="BR16" s="416"/>
      <c r="BS16" s="416"/>
      <c r="BT16" s="416"/>
      <c r="BU16" s="417"/>
      <c r="BV16" s="415">
        <v>24852117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36377</v>
      </c>
      <c r="AD17" s="467"/>
      <c r="AE17" s="467"/>
      <c r="AF17" s="467"/>
      <c r="AG17" s="506"/>
      <c r="AH17" s="466">
        <v>39158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16040069</v>
      </c>
      <c r="BO17" s="416"/>
      <c r="BP17" s="416"/>
      <c r="BQ17" s="416"/>
      <c r="BR17" s="416"/>
      <c r="BS17" s="416"/>
      <c r="BT17" s="416"/>
      <c r="BU17" s="417"/>
      <c r="BV17" s="415">
        <v>15426393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681.36</v>
      </c>
      <c r="M18" s="528"/>
      <c r="N18" s="528"/>
      <c r="O18" s="528"/>
      <c r="P18" s="528"/>
      <c r="Q18" s="528"/>
      <c r="R18" s="529"/>
      <c r="S18" s="529"/>
      <c r="T18" s="529"/>
      <c r="U18" s="529"/>
      <c r="V18" s="530"/>
      <c r="W18" s="433"/>
      <c r="X18" s="434"/>
      <c r="Y18" s="434"/>
      <c r="Z18" s="434"/>
      <c r="AA18" s="434"/>
      <c r="AB18" s="425"/>
      <c r="AC18" s="531">
        <v>62.7</v>
      </c>
      <c r="AD18" s="532"/>
      <c r="AE18" s="532"/>
      <c r="AF18" s="532"/>
      <c r="AG18" s="533"/>
      <c r="AH18" s="531">
        <v>60.2</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31997582</v>
      </c>
      <c r="BO18" s="416"/>
      <c r="BP18" s="416"/>
      <c r="BQ18" s="416"/>
      <c r="BR18" s="416"/>
      <c r="BS18" s="416"/>
      <c r="BT18" s="416"/>
      <c r="BU18" s="417"/>
      <c r="BV18" s="415">
        <v>31314707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39839747</v>
      </c>
      <c r="BO19" s="416"/>
      <c r="BP19" s="416"/>
      <c r="BQ19" s="416"/>
      <c r="BR19" s="416"/>
      <c r="BS19" s="416"/>
      <c r="BT19" s="416"/>
      <c r="BU19" s="417"/>
      <c r="BV19" s="415">
        <v>38201461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47972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62033367</v>
      </c>
      <c r="BO23" s="416"/>
      <c r="BP23" s="416"/>
      <c r="BQ23" s="416"/>
      <c r="BR23" s="416"/>
      <c r="BS23" s="416"/>
      <c r="BT23" s="416"/>
      <c r="BU23" s="417"/>
      <c r="BV23" s="415">
        <v>61368648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9140</v>
      </c>
      <c r="R24" s="467"/>
      <c r="S24" s="467"/>
      <c r="T24" s="467"/>
      <c r="U24" s="467"/>
      <c r="V24" s="506"/>
      <c r="W24" s="561"/>
      <c r="X24" s="549"/>
      <c r="Y24" s="550"/>
      <c r="Z24" s="465" t="s">
        <v>152</v>
      </c>
      <c r="AA24" s="445"/>
      <c r="AB24" s="445"/>
      <c r="AC24" s="445"/>
      <c r="AD24" s="445"/>
      <c r="AE24" s="445"/>
      <c r="AF24" s="445"/>
      <c r="AG24" s="446"/>
      <c r="AH24" s="466">
        <v>906</v>
      </c>
      <c r="AI24" s="467"/>
      <c r="AJ24" s="467"/>
      <c r="AK24" s="467"/>
      <c r="AL24" s="506"/>
      <c r="AM24" s="466">
        <v>3015168</v>
      </c>
      <c r="AN24" s="467"/>
      <c r="AO24" s="467"/>
      <c r="AP24" s="467"/>
      <c r="AQ24" s="467"/>
      <c r="AR24" s="506"/>
      <c r="AS24" s="466">
        <v>3328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46764071</v>
      </c>
      <c r="BO24" s="416"/>
      <c r="BP24" s="416"/>
      <c r="BQ24" s="416"/>
      <c r="BR24" s="416"/>
      <c r="BS24" s="416"/>
      <c r="BT24" s="416"/>
      <c r="BU24" s="417"/>
      <c r="BV24" s="415">
        <v>47114975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7310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24276542</v>
      </c>
      <c r="BO25" s="379"/>
      <c r="BP25" s="379"/>
      <c r="BQ25" s="379"/>
      <c r="BR25" s="379"/>
      <c r="BS25" s="379"/>
      <c r="BT25" s="379"/>
      <c r="BU25" s="380"/>
      <c r="BV25" s="378">
        <v>24008976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6390</v>
      </c>
      <c r="R26" s="467"/>
      <c r="S26" s="467"/>
      <c r="T26" s="467"/>
      <c r="U26" s="467"/>
      <c r="V26" s="506"/>
      <c r="W26" s="561"/>
      <c r="X26" s="549"/>
      <c r="Y26" s="550"/>
      <c r="Z26" s="465" t="s">
        <v>158</v>
      </c>
      <c r="AA26" s="571"/>
      <c r="AB26" s="571"/>
      <c r="AC26" s="571"/>
      <c r="AD26" s="571"/>
      <c r="AE26" s="571"/>
      <c r="AF26" s="571"/>
      <c r="AG26" s="572"/>
      <c r="AH26" s="466">
        <v>13</v>
      </c>
      <c r="AI26" s="467"/>
      <c r="AJ26" s="467"/>
      <c r="AK26" s="467"/>
      <c r="AL26" s="506"/>
      <c r="AM26" s="466">
        <v>39858</v>
      </c>
      <c r="AN26" s="467"/>
      <c r="AO26" s="467"/>
      <c r="AP26" s="467"/>
      <c r="AQ26" s="467"/>
      <c r="AR26" s="506"/>
      <c r="AS26" s="466">
        <v>3066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4930</v>
      </c>
      <c r="R27" s="467"/>
      <c r="S27" s="467"/>
      <c r="T27" s="467"/>
      <c r="U27" s="467"/>
      <c r="V27" s="506"/>
      <c r="W27" s="561"/>
      <c r="X27" s="549"/>
      <c r="Y27" s="550"/>
      <c r="Z27" s="465" t="s">
        <v>161</v>
      </c>
      <c r="AA27" s="445"/>
      <c r="AB27" s="445"/>
      <c r="AC27" s="445"/>
      <c r="AD27" s="445"/>
      <c r="AE27" s="445"/>
      <c r="AF27" s="445"/>
      <c r="AG27" s="446"/>
      <c r="AH27" s="466">
        <v>30</v>
      </c>
      <c r="AI27" s="467"/>
      <c r="AJ27" s="467"/>
      <c r="AK27" s="467"/>
      <c r="AL27" s="506"/>
      <c r="AM27" s="466">
        <v>108650</v>
      </c>
      <c r="AN27" s="467"/>
      <c r="AO27" s="467"/>
      <c r="AP27" s="467"/>
      <c r="AQ27" s="467"/>
      <c r="AR27" s="506"/>
      <c r="AS27" s="466">
        <v>3622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1568635</v>
      </c>
      <c r="BO27" s="585"/>
      <c r="BP27" s="585"/>
      <c r="BQ27" s="585"/>
      <c r="BR27" s="585"/>
      <c r="BS27" s="585"/>
      <c r="BT27" s="585"/>
      <c r="BU27" s="586"/>
      <c r="BV27" s="584">
        <v>1567508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4480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3518986</v>
      </c>
      <c r="BO28" s="379"/>
      <c r="BP28" s="379"/>
      <c r="BQ28" s="379"/>
      <c r="BR28" s="379"/>
      <c r="BS28" s="379"/>
      <c r="BT28" s="379"/>
      <c r="BU28" s="380"/>
      <c r="BV28" s="378">
        <v>3517035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30</v>
      </c>
      <c r="M29" s="467"/>
      <c r="N29" s="467"/>
      <c r="O29" s="467"/>
      <c r="P29" s="506"/>
      <c r="Q29" s="466">
        <v>4200</v>
      </c>
      <c r="R29" s="467"/>
      <c r="S29" s="467"/>
      <c r="T29" s="467"/>
      <c r="U29" s="467"/>
      <c r="V29" s="506"/>
      <c r="W29" s="562"/>
      <c r="X29" s="563"/>
      <c r="Y29" s="564"/>
      <c r="Z29" s="465" t="s">
        <v>168</v>
      </c>
      <c r="AA29" s="445"/>
      <c r="AB29" s="445"/>
      <c r="AC29" s="445"/>
      <c r="AD29" s="445"/>
      <c r="AE29" s="445"/>
      <c r="AF29" s="445"/>
      <c r="AG29" s="446"/>
      <c r="AH29" s="466">
        <v>936</v>
      </c>
      <c r="AI29" s="467"/>
      <c r="AJ29" s="467"/>
      <c r="AK29" s="467"/>
      <c r="AL29" s="506"/>
      <c r="AM29" s="466">
        <v>3123818</v>
      </c>
      <c r="AN29" s="467"/>
      <c r="AO29" s="467"/>
      <c r="AP29" s="467"/>
      <c r="AQ29" s="467"/>
      <c r="AR29" s="506"/>
      <c r="AS29" s="466">
        <v>3337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702743</v>
      </c>
      <c r="BO29" s="416"/>
      <c r="BP29" s="416"/>
      <c r="BQ29" s="416"/>
      <c r="BR29" s="416"/>
      <c r="BS29" s="416"/>
      <c r="BT29" s="416"/>
      <c r="BU29" s="417"/>
      <c r="BV29" s="415">
        <v>702533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7136673</v>
      </c>
      <c r="BO30" s="585"/>
      <c r="BP30" s="585"/>
      <c r="BQ30" s="585"/>
      <c r="BR30" s="585"/>
      <c r="BS30" s="585"/>
      <c r="BT30" s="585"/>
      <c r="BU30" s="586"/>
      <c r="BV30" s="584">
        <v>6395653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氷川町及び八代市中学校組合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八代市学校給食会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ケーブルテレビ事業特別会計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農業集落排水処理施設事業特別会計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八代生活環境事務組合（一般会計）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サンライフ八代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下水道事業会計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浄化槽市町村整備推進事業特別会計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八代生活環境事務組合（水道事業会計）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八代市土地開発公社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八代広域行政事務組合（一般会計）</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さかもと温泉センター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熊本県市町村総合事務組合</v>
      </c>
      <c r="BZ38" s="597"/>
      <c r="CA38" s="597"/>
      <c r="CB38" s="597"/>
      <c r="CC38" s="597"/>
      <c r="CD38" s="597"/>
      <c r="CE38" s="597"/>
      <c r="CF38" s="597"/>
      <c r="CG38" s="597"/>
      <c r="CH38" s="597"/>
      <c r="CI38" s="597"/>
      <c r="CJ38" s="597"/>
      <c r="CK38" s="597"/>
      <c r="CL38" s="597"/>
      <c r="CM38" s="597"/>
      <c r="CN38" s="165"/>
      <c r="CO38" s="596">
        <f t="shared" si="3"/>
        <v>24</v>
      </c>
      <c r="CP38" s="596"/>
      <c r="CQ38" s="597" t="str">
        <f>IF('各会計、関係団体の財政状況及び健全化判断比率'!BS11="","",'各会計、関係団体の財政状況及び健全化判断比率'!BS11)</f>
        <v>かがみ街づくり</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熊本県後期高齢者医療広域連合（一般会計）</v>
      </c>
      <c r="BZ39" s="597"/>
      <c r="CA39" s="597"/>
      <c r="CB39" s="597"/>
      <c r="CC39" s="597"/>
      <c r="CD39" s="597"/>
      <c r="CE39" s="597"/>
      <c r="CF39" s="597"/>
      <c r="CG39" s="597"/>
      <c r="CH39" s="597"/>
      <c r="CI39" s="597"/>
      <c r="CJ39" s="597"/>
      <c r="CK39" s="597"/>
      <c r="CL39" s="597"/>
      <c r="CM39" s="597"/>
      <c r="CN39" s="165"/>
      <c r="CO39" s="596">
        <f t="shared" si="3"/>
        <v>25</v>
      </c>
      <c r="CP39" s="596"/>
      <c r="CQ39" s="597" t="str">
        <f>IF('各会計、関係団体の財政状況及び健全化判断比率'!BS12="","",'各会計、関係団体の財政状況及び健全化判断比率'!BS12)</f>
        <v>トーヨー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熊本県後期高齢者医療広域連合
（後期高齢者医療特別会計）</v>
      </c>
      <c r="BZ40" s="597"/>
      <c r="CA40" s="597"/>
      <c r="CB40" s="597"/>
      <c r="CC40" s="597"/>
      <c r="CD40" s="597"/>
      <c r="CE40" s="597"/>
      <c r="CF40" s="597"/>
      <c r="CG40" s="597"/>
      <c r="CH40" s="597"/>
      <c r="CI40" s="597"/>
      <c r="CJ40" s="597"/>
      <c r="CK40" s="597"/>
      <c r="CL40" s="597"/>
      <c r="CM40" s="597"/>
      <c r="CN40" s="165"/>
      <c r="CO40" s="596">
        <f t="shared" si="3"/>
        <v>26</v>
      </c>
      <c r="CP40" s="596"/>
      <c r="CQ40" s="597" t="str">
        <f>IF('各会計、関係団体の財政状況及び健全化判断比率'!BS13="","",'各会計、関係団体の財政状況及び健全化判断比率'!BS13)</f>
        <v>いずみ</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27</v>
      </c>
      <c r="CP41" s="596"/>
      <c r="CQ41" s="597" t="str">
        <f>IF('各会計、関係団体の財政状況及び健全化判断比率'!BS14="","",'各会計、関係団体の財政状況及び健全化判断比率'!BS14)</f>
        <v>東陽地区ふるさと公社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2" t="s">
        <v>526</v>
      </c>
      <c r="D34" s="1182"/>
      <c r="E34" s="1183"/>
      <c r="F34" s="32">
        <v>0.5</v>
      </c>
      <c r="G34" s="33">
        <v>0.47</v>
      </c>
      <c r="H34" s="33">
        <v>0.23</v>
      </c>
      <c r="I34" s="33">
        <v>0.02</v>
      </c>
      <c r="J34" s="34" t="s">
        <v>527</v>
      </c>
      <c r="K34" s="22"/>
      <c r="L34" s="22"/>
      <c r="M34" s="22"/>
      <c r="N34" s="22"/>
      <c r="O34" s="22"/>
      <c r="P34" s="22"/>
    </row>
    <row r="35" spans="1:16" ht="39" customHeight="1">
      <c r="A35" s="22"/>
      <c r="B35" s="35"/>
      <c r="C35" s="1176" t="s">
        <v>528</v>
      </c>
      <c r="D35" s="1177"/>
      <c r="E35" s="1178"/>
      <c r="F35" s="36">
        <v>5.14</v>
      </c>
      <c r="G35" s="37">
        <v>5.03</v>
      </c>
      <c r="H35" s="37">
        <v>4.99</v>
      </c>
      <c r="I35" s="37">
        <v>4.7</v>
      </c>
      <c r="J35" s="38">
        <v>4.22</v>
      </c>
      <c r="K35" s="22"/>
      <c r="L35" s="22"/>
      <c r="M35" s="22"/>
      <c r="N35" s="22"/>
      <c r="O35" s="22"/>
      <c r="P35" s="22"/>
    </row>
    <row r="36" spans="1:16" ht="39" customHeight="1">
      <c r="A36" s="22"/>
      <c r="B36" s="35"/>
      <c r="C36" s="1176" t="s">
        <v>529</v>
      </c>
      <c r="D36" s="1177"/>
      <c r="E36" s="1178"/>
      <c r="F36" s="36">
        <v>1.63</v>
      </c>
      <c r="G36" s="37">
        <v>1.56</v>
      </c>
      <c r="H36" s="37">
        <v>1.33</v>
      </c>
      <c r="I36" s="37">
        <v>1.42</v>
      </c>
      <c r="J36" s="38">
        <v>1.4</v>
      </c>
      <c r="K36" s="22"/>
      <c r="L36" s="22"/>
      <c r="M36" s="22"/>
      <c r="N36" s="22"/>
      <c r="O36" s="22"/>
      <c r="P36" s="22"/>
    </row>
    <row r="37" spans="1:16" ht="39" customHeight="1">
      <c r="A37" s="22"/>
      <c r="B37" s="35"/>
      <c r="C37" s="1176" t="s">
        <v>530</v>
      </c>
      <c r="D37" s="1177"/>
      <c r="E37" s="1178"/>
      <c r="F37" s="36">
        <v>0.68</v>
      </c>
      <c r="G37" s="37">
        <v>0.56999999999999995</v>
      </c>
      <c r="H37" s="37">
        <v>0.76</v>
      </c>
      <c r="I37" s="37">
        <v>0.97</v>
      </c>
      <c r="J37" s="38">
        <v>1.1200000000000001</v>
      </c>
      <c r="K37" s="22"/>
      <c r="L37" s="22"/>
      <c r="M37" s="22"/>
      <c r="N37" s="22"/>
      <c r="O37" s="22"/>
      <c r="P37" s="22"/>
    </row>
    <row r="38" spans="1:16" ht="39" customHeight="1">
      <c r="A38" s="22"/>
      <c r="B38" s="35"/>
      <c r="C38" s="1176" t="s">
        <v>531</v>
      </c>
      <c r="D38" s="1177"/>
      <c r="E38" s="1178"/>
      <c r="F38" s="36">
        <v>0</v>
      </c>
      <c r="G38" s="37">
        <v>0.17</v>
      </c>
      <c r="H38" s="37">
        <v>0.3</v>
      </c>
      <c r="I38" s="37">
        <v>0.31</v>
      </c>
      <c r="J38" s="38">
        <v>1.01</v>
      </c>
      <c r="K38" s="22"/>
      <c r="L38" s="22"/>
      <c r="M38" s="22"/>
      <c r="N38" s="22"/>
      <c r="O38" s="22"/>
      <c r="P38" s="22"/>
    </row>
    <row r="39" spans="1:16" ht="39" customHeight="1">
      <c r="A39" s="22"/>
      <c r="B39" s="35"/>
      <c r="C39" s="1176" t="s">
        <v>532</v>
      </c>
      <c r="D39" s="1177"/>
      <c r="E39" s="1178"/>
      <c r="F39" s="36">
        <v>7.0000000000000007E-2</v>
      </c>
      <c r="G39" s="37">
        <v>7.0000000000000007E-2</v>
      </c>
      <c r="H39" s="37">
        <v>0.22</v>
      </c>
      <c r="I39" s="37">
        <v>0.15</v>
      </c>
      <c r="J39" s="38">
        <v>0.55000000000000004</v>
      </c>
      <c r="K39" s="22"/>
      <c r="L39" s="22"/>
      <c r="M39" s="22"/>
      <c r="N39" s="22"/>
      <c r="O39" s="22"/>
      <c r="P39" s="22"/>
    </row>
    <row r="40" spans="1:16" ht="39" customHeight="1">
      <c r="A40" s="22"/>
      <c r="B40" s="35"/>
      <c r="C40" s="1176" t="s">
        <v>533</v>
      </c>
      <c r="D40" s="1177"/>
      <c r="E40" s="1178"/>
      <c r="F40" s="36">
        <v>0</v>
      </c>
      <c r="G40" s="37">
        <v>0</v>
      </c>
      <c r="H40" s="37">
        <v>0</v>
      </c>
      <c r="I40" s="37">
        <v>0</v>
      </c>
      <c r="J40" s="38">
        <v>0</v>
      </c>
      <c r="K40" s="22"/>
      <c r="L40" s="22"/>
      <c r="M40" s="22"/>
      <c r="N40" s="22"/>
      <c r="O40" s="22"/>
      <c r="P40" s="22"/>
    </row>
    <row r="41" spans="1:16" ht="39" customHeight="1">
      <c r="A41" s="22"/>
      <c r="B41" s="35"/>
      <c r="C41" s="1176" t="s">
        <v>534</v>
      </c>
      <c r="D41" s="1177"/>
      <c r="E41" s="1178"/>
      <c r="F41" s="36">
        <v>0</v>
      </c>
      <c r="G41" s="37">
        <v>0</v>
      </c>
      <c r="H41" s="37">
        <v>0</v>
      </c>
      <c r="I41" s="37">
        <v>0</v>
      </c>
      <c r="J41" s="38">
        <v>0</v>
      </c>
      <c r="K41" s="22"/>
      <c r="L41" s="22"/>
      <c r="M41" s="22"/>
      <c r="N41" s="22"/>
      <c r="O41" s="22"/>
      <c r="P41" s="22"/>
    </row>
    <row r="42" spans="1:16" ht="39" customHeight="1">
      <c r="A42" s="22"/>
      <c r="B42" s="39"/>
      <c r="C42" s="1176" t="s">
        <v>535</v>
      </c>
      <c r="D42" s="1177"/>
      <c r="E42" s="1178"/>
      <c r="F42" s="36" t="s">
        <v>479</v>
      </c>
      <c r="G42" s="37" t="s">
        <v>479</v>
      </c>
      <c r="H42" s="37" t="s">
        <v>479</v>
      </c>
      <c r="I42" s="37" t="s">
        <v>479</v>
      </c>
      <c r="J42" s="38" t="s">
        <v>479</v>
      </c>
      <c r="K42" s="22"/>
      <c r="L42" s="22"/>
      <c r="M42" s="22"/>
      <c r="N42" s="22"/>
      <c r="O42" s="22"/>
      <c r="P42" s="22"/>
    </row>
    <row r="43" spans="1:16" ht="39" customHeight="1" thickBot="1">
      <c r="A43" s="22"/>
      <c r="B43" s="40"/>
      <c r="C43" s="1179" t="s">
        <v>536</v>
      </c>
      <c r="D43" s="1180"/>
      <c r="E43" s="1181"/>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2" t="s">
        <v>10</v>
      </c>
      <c r="C45" s="1193"/>
      <c r="D45" s="58"/>
      <c r="E45" s="1198" t="s">
        <v>11</v>
      </c>
      <c r="F45" s="1198"/>
      <c r="G45" s="1198"/>
      <c r="H45" s="1198"/>
      <c r="I45" s="1198"/>
      <c r="J45" s="1199"/>
      <c r="K45" s="59">
        <v>6974</v>
      </c>
      <c r="L45" s="60">
        <v>7089</v>
      </c>
      <c r="M45" s="60">
        <v>6989</v>
      </c>
      <c r="N45" s="60">
        <v>6743</v>
      </c>
      <c r="O45" s="61">
        <v>6608</v>
      </c>
      <c r="P45" s="48"/>
      <c r="Q45" s="48"/>
      <c r="R45" s="48"/>
      <c r="S45" s="48"/>
      <c r="T45" s="48"/>
      <c r="U45" s="48"/>
    </row>
    <row r="46" spans="1:21" ht="30.75" customHeight="1">
      <c r="A46" s="48"/>
      <c r="B46" s="1194"/>
      <c r="C46" s="1195"/>
      <c r="D46" s="62"/>
      <c r="E46" s="1186" t="s">
        <v>12</v>
      </c>
      <c r="F46" s="1186"/>
      <c r="G46" s="1186"/>
      <c r="H46" s="1186"/>
      <c r="I46" s="1186"/>
      <c r="J46" s="1187"/>
      <c r="K46" s="63" t="s">
        <v>479</v>
      </c>
      <c r="L46" s="64" t="s">
        <v>479</v>
      </c>
      <c r="M46" s="64" t="s">
        <v>479</v>
      </c>
      <c r="N46" s="64" t="s">
        <v>479</v>
      </c>
      <c r="O46" s="65" t="s">
        <v>479</v>
      </c>
      <c r="P46" s="48"/>
      <c r="Q46" s="48"/>
      <c r="R46" s="48"/>
      <c r="S46" s="48"/>
      <c r="T46" s="48"/>
      <c r="U46" s="48"/>
    </row>
    <row r="47" spans="1:21" ht="30.75" customHeight="1">
      <c r="A47" s="48"/>
      <c r="B47" s="1194"/>
      <c r="C47" s="1195"/>
      <c r="D47" s="62"/>
      <c r="E47" s="1186" t="s">
        <v>13</v>
      </c>
      <c r="F47" s="1186"/>
      <c r="G47" s="1186"/>
      <c r="H47" s="1186"/>
      <c r="I47" s="1186"/>
      <c r="J47" s="1187"/>
      <c r="K47" s="63">
        <v>13</v>
      </c>
      <c r="L47" s="64">
        <v>13</v>
      </c>
      <c r="M47" s="64">
        <v>13</v>
      </c>
      <c r="N47" s="64">
        <v>13</v>
      </c>
      <c r="O47" s="65">
        <v>13</v>
      </c>
      <c r="P47" s="48"/>
      <c r="Q47" s="48"/>
      <c r="R47" s="48"/>
      <c r="S47" s="48"/>
      <c r="T47" s="48"/>
      <c r="U47" s="48"/>
    </row>
    <row r="48" spans="1:21" ht="30.75" customHeight="1">
      <c r="A48" s="48"/>
      <c r="B48" s="1194"/>
      <c r="C48" s="1195"/>
      <c r="D48" s="62"/>
      <c r="E48" s="1186" t="s">
        <v>14</v>
      </c>
      <c r="F48" s="1186"/>
      <c r="G48" s="1186"/>
      <c r="H48" s="1186"/>
      <c r="I48" s="1186"/>
      <c r="J48" s="1187"/>
      <c r="K48" s="63">
        <v>1729</v>
      </c>
      <c r="L48" s="64">
        <v>1723</v>
      </c>
      <c r="M48" s="64">
        <v>1727</v>
      </c>
      <c r="N48" s="64">
        <v>1625</v>
      </c>
      <c r="O48" s="65">
        <v>1595</v>
      </c>
      <c r="P48" s="48"/>
      <c r="Q48" s="48"/>
      <c r="R48" s="48"/>
      <c r="S48" s="48"/>
      <c r="T48" s="48"/>
      <c r="U48" s="48"/>
    </row>
    <row r="49" spans="1:21" ht="30.75" customHeight="1">
      <c r="A49" s="48"/>
      <c r="B49" s="1194"/>
      <c r="C49" s="1195"/>
      <c r="D49" s="62"/>
      <c r="E49" s="1186" t="s">
        <v>15</v>
      </c>
      <c r="F49" s="1186"/>
      <c r="G49" s="1186"/>
      <c r="H49" s="1186"/>
      <c r="I49" s="1186"/>
      <c r="J49" s="1187"/>
      <c r="K49" s="63">
        <v>315</v>
      </c>
      <c r="L49" s="64">
        <v>325</v>
      </c>
      <c r="M49" s="64">
        <v>289</v>
      </c>
      <c r="N49" s="64">
        <v>138</v>
      </c>
      <c r="O49" s="65">
        <v>129</v>
      </c>
      <c r="P49" s="48"/>
      <c r="Q49" s="48"/>
      <c r="R49" s="48"/>
      <c r="S49" s="48"/>
      <c r="T49" s="48"/>
      <c r="U49" s="48"/>
    </row>
    <row r="50" spans="1:21" ht="30.75" customHeight="1">
      <c r="A50" s="48"/>
      <c r="B50" s="1194"/>
      <c r="C50" s="1195"/>
      <c r="D50" s="62"/>
      <c r="E50" s="1186" t="s">
        <v>16</v>
      </c>
      <c r="F50" s="1186"/>
      <c r="G50" s="1186"/>
      <c r="H50" s="1186"/>
      <c r="I50" s="1186"/>
      <c r="J50" s="1187"/>
      <c r="K50" s="63">
        <v>201</v>
      </c>
      <c r="L50" s="64">
        <v>182</v>
      </c>
      <c r="M50" s="64">
        <v>169</v>
      </c>
      <c r="N50" s="64">
        <v>157</v>
      </c>
      <c r="O50" s="65">
        <v>148</v>
      </c>
      <c r="P50" s="48"/>
      <c r="Q50" s="48"/>
      <c r="R50" s="48"/>
      <c r="S50" s="48"/>
      <c r="T50" s="48"/>
      <c r="U50" s="48"/>
    </row>
    <row r="51" spans="1:21" ht="30.75" customHeight="1">
      <c r="A51" s="48"/>
      <c r="B51" s="1196"/>
      <c r="C51" s="1197"/>
      <c r="D51" s="66"/>
      <c r="E51" s="1186" t="s">
        <v>17</v>
      </c>
      <c r="F51" s="1186"/>
      <c r="G51" s="1186"/>
      <c r="H51" s="1186"/>
      <c r="I51" s="1186"/>
      <c r="J51" s="1187"/>
      <c r="K51" s="63" t="s">
        <v>479</v>
      </c>
      <c r="L51" s="64" t="s">
        <v>479</v>
      </c>
      <c r="M51" s="64" t="s">
        <v>479</v>
      </c>
      <c r="N51" s="64">
        <v>0</v>
      </c>
      <c r="O51" s="65" t="s">
        <v>479</v>
      </c>
      <c r="P51" s="48"/>
      <c r="Q51" s="48"/>
      <c r="R51" s="48"/>
      <c r="S51" s="48"/>
      <c r="T51" s="48"/>
      <c r="U51" s="48"/>
    </row>
    <row r="52" spans="1:21" ht="30.75" customHeight="1">
      <c r="A52" s="48"/>
      <c r="B52" s="1184" t="s">
        <v>18</v>
      </c>
      <c r="C52" s="1185"/>
      <c r="D52" s="66"/>
      <c r="E52" s="1186" t="s">
        <v>19</v>
      </c>
      <c r="F52" s="1186"/>
      <c r="G52" s="1186"/>
      <c r="H52" s="1186"/>
      <c r="I52" s="1186"/>
      <c r="J52" s="1187"/>
      <c r="K52" s="63">
        <v>4878</v>
      </c>
      <c r="L52" s="64">
        <v>5032</v>
      </c>
      <c r="M52" s="64">
        <v>5214</v>
      </c>
      <c r="N52" s="64">
        <v>5431</v>
      </c>
      <c r="O52" s="65">
        <v>5316</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4354</v>
      </c>
      <c r="L53" s="69">
        <v>4300</v>
      </c>
      <c r="M53" s="69">
        <v>3973</v>
      </c>
      <c r="N53" s="69">
        <v>3245</v>
      </c>
      <c r="O53" s="70">
        <v>3177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00" t="s">
        <v>23</v>
      </c>
      <c r="C41" s="1201"/>
      <c r="D41" s="81"/>
      <c r="E41" s="1206" t="s">
        <v>24</v>
      </c>
      <c r="F41" s="1206"/>
      <c r="G41" s="1206"/>
      <c r="H41" s="1207"/>
      <c r="I41" s="82">
        <v>63395</v>
      </c>
      <c r="J41" s="83">
        <v>62444</v>
      </c>
      <c r="K41" s="83">
        <v>61588</v>
      </c>
      <c r="L41" s="83">
        <v>61395</v>
      </c>
      <c r="M41" s="84">
        <v>62033</v>
      </c>
    </row>
    <row r="42" spans="2:13" ht="27.75" customHeight="1">
      <c r="B42" s="1202"/>
      <c r="C42" s="1203"/>
      <c r="D42" s="85"/>
      <c r="E42" s="1208" t="s">
        <v>25</v>
      </c>
      <c r="F42" s="1208"/>
      <c r="G42" s="1208"/>
      <c r="H42" s="1209"/>
      <c r="I42" s="86">
        <v>1541</v>
      </c>
      <c r="J42" s="87">
        <v>1549</v>
      </c>
      <c r="K42" s="87">
        <v>1280</v>
      </c>
      <c r="L42" s="87">
        <v>1107</v>
      </c>
      <c r="M42" s="88">
        <v>1264</v>
      </c>
    </row>
    <row r="43" spans="2:13" ht="27.75" customHeight="1">
      <c r="B43" s="1202"/>
      <c r="C43" s="1203"/>
      <c r="D43" s="85"/>
      <c r="E43" s="1208" t="s">
        <v>26</v>
      </c>
      <c r="F43" s="1208"/>
      <c r="G43" s="1208"/>
      <c r="H43" s="1209"/>
      <c r="I43" s="86">
        <v>24254</v>
      </c>
      <c r="J43" s="87">
        <v>23322</v>
      </c>
      <c r="K43" s="87">
        <v>22255</v>
      </c>
      <c r="L43" s="87">
        <v>21036</v>
      </c>
      <c r="M43" s="88">
        <v>18967</v>
      </c>
    </row>
    <row r="44" spans="2:13" ht="27.75" customHeight="1">
      <c r="B44" s="1202"/>
      <c r="C44" s="1203"/>
      <c r="D44" s="85"/>
      <c r="E44" s="1208" t="s">
        <v>27</v>
      </c>
      <c r="F44" s="1208"/>
      <c r="G44" s="1208"/>
      <c r="H44" s="1209"/>
      <c r="I44" s="86">
        <v>917</v>
      </c>
      <c r="J44" s="87">
        <v>736</v>
      </c>
      <c r="K44" s="87">
        <v>606</v>
      </c>
      <c r="L44" s="87">
        <v>669</v>
      </c>
      <c r="M44" s="88">
        <v>566</v>
      </c>
    </row>
    <row r="45" spans="2:13" ht="27.75" customHeight="1">
      <c r="B45" s="1202"/>
      <c r="C45" s="1203"/>
      <c r="D45" s="85"/>
      <c r="E45" s="1208" t="s">
        <v>28</v>
      </c>
      <c r="F45" s="1208"/>
      <c r="G45" s="1208"/>
      <c r="H45" s="1209"/>
      <c r="I45" s="86">
        <v>9523</v>
      </c>
      <c r="J45" s="87">
        <v>9594</v>
      </c>
      <c r="K45" s="87">
        <v>9367</v>
      </c>
      <c r="L45" s="87">
        <v>9156</v>
      </c>
      <c r="M45" s="88">
        <v>8539</v>
      </c>
    </row>
    <row r="46" spans="2:13" ht="27.75" customHeight="1">
      <c r="B46" s="1202"/>
      <c r="C46" s="1203"/>
      <c r="D46" s="85"/>
      <c r="E46" s="1208" t="s">
        <v>29</v>
      </c>
      <c r="F46" s="1208"/>
      <c r="G46" s="1208"/>
      <c r="H46" s="1209"/>
      <c r="I46" s="86">
        <v>2</v>
      </c>
      <c r="J46" s="87">
        <v>2</v>
      </c>
      <c r="K46" s="87">
        <v>1</v>
      </c>
      <c r="L46" s="87">
        <v>4</v>
      </c>
      <c r="M46" s="88">
        <v>3</v>
      </c>
    </row>
    <row r="47" spans="2:13" ht="27.75" customHeight="1">
      <c r="B47" s="1202"/>
      <c r="C47" s="1203"/>
      <c r="D47" s="85"/>
      <c r="E47" s="1208" t="s">
        <v>30</v>
      </c>
      <c r="F47" s="1208"/>
      <c r="G47" s="1208"/>
      <c r="H47" s="1209"/>
      <c r="I47" s="86" t="s">
        <v>479</v>
      </c>
      <c r="J47" s="87" t="s">
        <v>479</v>
      </c>
      <c r="K47" s="87" t="s">
        <v>479</v>
      </c>
      <c r="L47" s="87" t="s">
        <v>479</v>
      </c>
      <c r="M47" s="88" t="s">
        <v>479</v>
      </c>
    </row>
    <row r="48" spans="2:13" ht="27.75" customHeight="1">
      <c r="B48" s="1204"/>
      <c r="C48" s="1205"/>
      <c r="D48" s="85"/>
      <c r="E48" s="1208" t="s">
        <v>31</v>
      </c>
      <c r="F48" s="1208"/>
      <c r="G48" s="1208"/>
      <c r="H48" s="1209"/>
      <c r="I48" s="86" t="s">
        <v>479</v>
      </c>
      <c r="J48" s="87" t="s">
        <v>479</v>
      </c>
      <c r="K48" s="87" t="s">
        <v>479</v>
      </c>
      <c r="L48" s="87" t="s">
        <v>479</v>
      </c>
      <c r="M48" s="88" t="s">
        <v>479</v>
      </c>
    </row>
    <row r="49" spans="2:13" ht="27.75" customHeight="1">
      <c r="B49" s="1210" t="s">
        <v>32</v>
      </c>
      <c r="C49" s="1211"/>
      <c r="D49" s="89"/>
      <c r="E49" s="1208" t="s">
        <v>33</v>
      </c>
      <c r="F49" s="1208"/>
      <c r="G49" s="1208"/>
      <c r="H49" s="1209"/>
      <c r="I49" s="86">
        <v>11825</v>
      </c>
      <c r="J49" s="87">
        <v>12778</v>
      </c>
      <c r="K49" s="87">
        <v>12946</v>
      </c>
      <c r="L49" s="87">
        <v>13203</v>
      </c>
      <c r="M49" s="88">
        <v>12811</v>
      </c>
    </row>
    <row r="50" spans="2:13" ht="27.75" customHeight="1">
      <c r="B50" s="1202"/>
      <c r="C50" s="1203"/>
      <c r="D50" s="85"/>
      <c r="E50" s="1208" t="s">
        <v>34</v>
      </c>
      <c r="F50" s="1208"/>
      <c r="G50" s="1208"/>
      <c r="H50" s="1209"/>
      <c r="I50" s="86">
        <v>1486</v>
      </c>
      <c r="J50" s="87">
        <v>1311</v>
      </c>
      <c r="K50" s="87">
        <v>1293</v>
      </c>
      <c r="L50" s="87">
        <v>1167</v>
      </c>
      <c r="M50" s="88">
        <v>1041</v>
      </c>
    </row>
    <row r="51" spans="2:13" ht="27.75" customHeight="1">
      <c r="B51" s="1204"/>
      <c r="C51" s="1205"/>
      <c r="D51" s="85"/>
      <c r="E51" s="1208" t="s">
        <v>35</v>
      </c>
      <c r="F51" s="1208"/>
      <c r="G51" s="1208"/>
      <c r="H51" s="1209"/>
      <c r="I51" s="86">
        <v>57102</v>
      </c>
      <c r="J51" s="87">
        <v>57447</v>
      </c>
      <c r="K51" s="87">
        <v>57230</v>
      </c>
      <c r="L51" s="87">
        <v>56507</v>
      </c>
      <c r="M51" s="88">
        <v>58821</v>
      </c>
    </row>
    <row r="52" spans="2:13" ht="27.75" customHeight="1" thickBot="1">
      <c r="B52" s="1212" t="s">
        <v>20</v>
      </c>
      <c r="C52" s="1213"/>
      <c r="D52" s="90"/>
      <c r="E52" s="1214" t="s">
        <v>36</v>
      </c>
      <c r="F52" s="1214"/>
      <c r="G52" s="1214"/>
      <c r="H52" s="1215"/>
      <c r="I52" s="91">
        <v>29220</v>
      </c>
      <c r="J52" s="92">
        <v>26112</v>
      </c>
      <c r="K52" s="92">
        <v>23627</v>
      </c>
      <c r="L52" s="92">
        <v>22490</v>
      </c>
      <c r="M52" s="93">
        <v>18701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7"/>
      <c r="H50" s="1238"/>
      <c r="I50" s="1238"/>
      <c r="J50" s="1239"/>
      <c r="K50" s="354" t="s">
        <v>518</v>
      </c>
      <c r="L50" s="354" t="s">
        <v>519</v>
      </c>
      <c r="M50" s="354" t="s">
        <v>520</v>
      </c>
      <c r="N50" s="354" t="s">
        <v>521</v>
      </c>
      <c r="O50" s="354" t="s">
        <v>522</v>
      </c>
    </row>
    <row r="51" spans="1:17">
      <c r="B51" s="248"/>
      <c r="C51" s="244"/>
      <c r="D51" s="244"/>
      <c r="E51" s="244"/>
      <c r="F51" s="244"/>
      <c r="G51" s="1240" t="s">
        <v>558</v>
      </c>
      <c r="H51" s="1241"/>
      <c r="I51" s="1246" t="s">
        <v>559</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560</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561</v>
      </c>
      <c r="H55" s="1221"/>
      <c r="I55" s="1226" t="s">
        <v>559</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562</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8" t="s">
        <v>566</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7"/>
      <c r="H72" s="1238"/>
      <c r="I72" s="1238"/>
      <c r="J72" s="1239"/>
      <c r="K72" s="354" t="s">
        <v>518</v>
      </c>
      <c r="L72" s="354" t="s">
        <v>519</v>
      </c>
      <c r="M72" s="354" t="s">
        <v>520</v>
      </c>
      <c r="N72" s="354" t="s">
        <v>521</v>
      </c>
      <c r="O72" s="354" t="s">
        <v>522</v>
      </c>
    </row>
    <row r="73" spans="2:30">
      <c r="B73" s="248"/>
      <c r="C73" s="244"/>
      <c r="D73" s="244"/>
      <c r="E73" s="244"/>
      <c r="F73" s="244"/>
      <c r="G73" s="1240" t="s">
        <v>558</v>
      </c>
      <c r="H73" s="1241"/>
      <c r="I73" s="1246" t="s">
        <v>559</v>
      </c>
      <c r="J73" s="1246"/>
      <c r="K73" s="1227">
        <v>100.3</v>
      </c>
      <c r="L73" s="1227">
        <v>90.2</v>
      </c>
      <c r="M73" s="1216">
        <v>81.2</v>
      </c>
      <c r="N73" s="1216">
        <v>78.599999999999994</v>
      </c>
      <c r="O73" s="1216">
        <v>64.400000000000006</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565</v>
      </c>
      <c r="J75" s="1226"/>
      <c r="K75" s="1248">
        <v>15.4</v>
      </c>
      <c r="L75" s="1248">
        <v>15</v>
      </c>
      <c r="M75" s="1248">
        <v>14.4</v>
      </c>
      <c r="N75" s="1248">
        <v>13.2</v>
      </c>
      <c r="O75" s="1248">
        <v>11.9</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561</v>
      </c>
      <c r="H77" s="1221"/>
      <c r="I77" s="1226" t="s">
        <v>559</v>
      </c>
      <c r="J77" s="1226"/>
      <c r="K77" s="1227">
        <v>55.5</v>
      </c>
      <c r="L77" s="1227">
        <v>46.1</v>
      </c>
      <c r="M77" s="1216">
        <v>37.6</v>
      </c>
      <c r="N77" s="1216">
        <v>33.799999999999997</v>
      </c>
      <c r="O77" s="1216">
        <v>34.9</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565</v>
      </c>
      <c r="J79" s="1218"/>
      <c r="K79" s="1219">
        <v>9.3000000000000007</v>
      </c>
      <c r="L79" s="1219">
        <v>8.5</v>
      </c>
      <c r="M79" s="1219">
        <v>7.9</v>
      </c>
      <c r="N79" s="1219">
        <v>7.1</v>
      </c>
      <c r="O79" s="1219">
        <v>7.2</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517</v>
      </c>
      <c r="G2" s="111"/>
      <c r="H2" s="112"/>
    </row>
    <row r="3" spans="1:8">
      <c r="A3" s="108" t="s">
        <v>510</v>
      </c>
      <c r="B3" s="113"/>
      <c r="C3" s="114"/>
      <c r="D3" s="115">
        <v>52679</v>
      </c>
      <c r="E3" s="116"/>
      <c r="F3" s="117">
        <v>41433</v>
      </c>
      <c r="G3" s="118"/>
      <c r="H3" s="119"/>
    </row>
    <row r="4" spans="1:8">
      <c r="A4" s="120"/>
      <c r="B4" s="121"/>
      <c r="C4" s="122"/>
      <c r="D4" s="123">
        <v>30455</v>
      </c>
      <c r="E4" s="124"/>
      <c r="F4" s="125">
        <v>22351</v>
      </c>
      <c r="G4" s="126"/>
      <c r="H4" s="127"/>
    </row>
    <row r="5" spans="1:8">
      <c r="A5" s="108" t="s">
        <v>512</v>
      </c>
      <c r="B5" s="113"/>
      <c r="C5" s="114"/>
      <c r="D5" s="115">
        <v>62244</v>
      </c>
      <c r="E5" s="116"/>
      <c r="F5" s="117">
        <v>43493</v>
      </c>
      <c r="G5" s="118"/>
      <c r="H5" s="119"/>
    </row>
    <row r="6" spans="1:8">
      <c r="A6" s="120"/>
      <c r="B6" s="121"/>
      <c r="C6" s="122"/>
      <c r="D6" s="123">
        <v>29635</v>
      </c>
      <c r="E6" s="124"/>
      <c r="F6" s="125">
        <v>23254</v>
      </c>
      <c r="G6" s="126"/>
      <c r="H6" s="127"/>
    </row>
    <row r="7" spans="1:8">
      <c r="A7" s="108" t="s">
        <v>513</v>
      </c>
      <c r="B7" s="113"/>
      <c r="C7" s="114"/>
      <c r="D7" s="115">
        <v>76020</v>
      </c>
      <c r="E7" s="116"/>
      <c r="F7" s="117">
        <v>50840</v>
      </c>
      <c r="G7" s="118"/>
      <c r="H7" s="119"/>
    </row>
    <row r="8" spans="1:8">
      <c r="A8" s="120"/>
      <c r="B8" s="121"/>
      <c r="C8" s="122"/>
      <c r="D8" s="123">
        <v>27055</v>
      </c>
      <c r="E8" s="124"/>
      <c r="F8" s="125">
        <v>25367</v>
      </c>
      <c r="G8" s="126"/>
      <c r="H8" s="127"/>
    </row>
    <row r="9" spans="1:8">
      <c r="A9" s="108" t="s">
        <v>514</v>
      </c>
      <c r="B9" s="113"/>
      <c r="C9" s="114"/>
      <c r="D9" s="115">
        <v>75205</v>
      </c>
      <c r="E9" s="116"/>
      <c r="F9" s="117">
        <v>53605</v>
      </c>
      <c r="G9" s="118"/>
      <c r="H9" s="119"/>
    </row>
    <row r="10" spans="1:8">
      <c r="A10" s="120"/>
      <c r="B10" s="121"/>
      <c r="C10" s="122"/>
      <c r="D10" s="123">
        <v>29517</v>
      </c>
      <c r="E10" s="124"/>
      <c r="F10" s="125">
        <v>28343</v>
      </c>
      <c r="G10" s="126"/>
      <c r="H10" s="127"/>
    </row>
    <row r="11" spans="1:8">
      <c r="A11" s="108" t="s">
        <v>515</v>
      </c>
      <c r="B11" s="113"/>
      <c r="C11" s="114"/>
      <c r="D11" s="115">
        <v>62779</v>
      </c>
      <c r="E11" s="116"/>
      <c r="F11" s="117">
        <v>58051</v>
      </c>
      <c r="G11" s="118"/>
      <c r="H11" s="119"/>
    </row>
    <row r="12" spans="1:8">
      <c r="A12" s="120"/>
      <c r="B12" s="121"/>
      <c r="C12" s="128"/>
      <c r="D12" s="123">
        <v>32572</v>
      </c>
      <c r="E12" s="124"/>
      <c r="F12" s="125">
        <v>32143</v>
      </c>
      <c r="G12" s="126"/>
      <c r="H12" s="127"/>
    </row>
    <row r="13" spans="1:8">
      <c r="A13" s="108"/>
      <c r="B13" s="113"/>
      <c r="C13" s="129"/>
      <c r="D13" s="130">
        <v>65785</v>
      </c>
      <c r="E13" s="131"/>
      <c r="F13" s="132">
        <v>49484</v>
      </c>
      <c r="G13" s="133"/>
      <c r="H13" s="119"/>
    </row>
    <row r="14" spans="1:8">
      <c r="A14" s="120"/>
      <c r="B14" s="121"/>
      <c r="C14" s="122"/>
      <c r="D14" s="123">
        <v>29847</v>
      </c>
      <c r="E14" s="124"/>
      <c r="F14" s="125">
        <v>26292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5.15</v>
      </c>
      <c r="C19" s="134">
        <f>ROUND(VALUE(SUBSTITUTE(実質収支比率等に係る経年分析!G$48,"▲","-")),2)</f>
        <v>5.04</v>
      </c>
      <c r="D19" s="134">
        <f>ROUND(VALUE(SUBSTITUTE(実質収支比率等に係る経年分析!H$48,"▲","-")),2)</f>
        <v>4.99</v>
      </c>
      <c r="E19" s="134">
        <f>ROUND(VALUE(SUBSTITUTE(実質収支比率等に係る経年分析!I$48,"▲","-")),2)</f>
        <v>4.71</v>
      </c>
      <c r="F19" s="134">
        <f>ROUND(VALUE(SUBSTITUTE(実質収支比率等に係る経年分析!J$48,"▲","-")),2)</f>
        <v>4.2300000000000004</v>
      </c>
    </row>
    <row r="20" spans="1:11">
      <c r="A20" s="134" t="s">
        <v>41</v>
      </c>
      <c r="B20" s="134">
        <f>ROUND(VALUE(SUBSTITUTE(実質収支比率等に係る経年分析!F$47,"▲","-")),2)</f>
        <v>10.4</v>
      </c>
      <c r="C20" s="134">
        <f>ROUND(VALUE(SUBSTITUTE(実質収支比率等に係る経年分析!G$47,"▲","-")),2)</f>
        <v>10.4</v>
      </c>
      <c r="D20" s="134">
        <f>ROUND(VALUE(SUBSTITUTE(実質収支比率等に係る経年分析!H$47,"▲","-")),2)</f>
        <v>10.3</v>
      </c>
      <c r="E20" s="134">
        <f>ROUND(VALUE(SUBSTITUTE(実質収支比率等に係る経年分析!I$47,"▲","-")),2)</f>
        <v>10.38</v>
      </c>
      <c r="F20" s="134">
        <f>ROUND(VALUE(SUBSTITUTE(実質収支比率等に係る経年分析!J$47,"▲","-")),2)</f>
        <v>10.28</v>
      </c>
    </row>
    <row r="21" spans="1:11">
      <c r="A21" s="134" t="s">
        <v>42</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-0.43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1.01</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0.02</v>
      </c>
      <c r="J36" s="135">
        <f>IF(ROUND(VALUE(SUBSTITUTE(連結実質赤字比率に係る赤字・黒字の構成分析!J$34,"▲", "-")), 2) &lt; 0, ABS(ROUND(VALUE(SUBSTITUTE(連結実質赤字比率に係る赤字・黒字の構成分析!J$34,"▲", "-")), 2)), NA())</f>
        <v>0.97</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4878</v>
      </c>
      <c r="E42" s="136"/>
      <c r="F42" s="136"/>
      <c r="G42" s="136">
        <f>'実質公債費比率（分子）の構造'!L$52</f>
        <v>5032</v>
      </c>
      <c r="H42" s="136"/>
      <c r="I42" s="136"/>
      <c r="J42" s="136">
        <f>'実質公債費比率（分子）の構造'!M$52</f>
        <v>5214</v>
      </c>
      <c r="K42" s="136"/>
      <c r="L42" s="136"/>
      <c r="M42" s="136">
        <f>'実質公債費比率（分子）の構造'!N$52</f>
        <v>5431</v>
      </c>
      <c r="N42" s="136"/>
      <c r="O42" s="136"/>
      <c r="P42" s="136">
        <f>'実質公債費比率（分子）の構造'!O$52</f>
        <v>5316</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201</v>
      </c>
      <c r="C44" s="136"/>
      <c r="D44" s="136"/>
      <c r="E44" s="136">
        <f>'実質公債費比率（分子）の構造'!L$50</f>
        <v>182</v>
      </c>
      <c r="F44" s="136"/>
      <c r="G44" s="136"/>
      <c r="H44" s="136">
        <f>'実質公債費比率（分子）の構造'!M$50</f>
        <v>169</v>
      </c>
      <c r="I44" s="136"/>
      <c r="J44" s="136"/>
      <c r="K44" s="136">
        <f>'実質公債費比率（分子）の構造'!N$50</f>
        <v>157</v>
      </c>
      <c r="L44" s="136"/>
      <c r="M44" s="136"/>
      <c r="N44" s="136">
        <f>'実質公債費比率（分子）の構造'!O$50</f>
        <v>148</v>
      </c>
      <c r="O44" s="136"/>
      <c r="P44" s="136"/>
    </row>
    <row r="45" spans="1:16">
      <c r="A45" s="136" t="s">
        <v>52</v>
      </c>
      <c r="B45" s="136">
        <f>'実質公債費比率（分子）の構造'!K$49</f>
        <v>315</v>
      </c>
      <c r="C45" s="136"/>
      <c r="D45" s="136"/>
      <c r="E45" s="136">
        <f>'実質公債費比率（分子）の構造'!L$49</f>
        <v>325</v>
      </c>
      <c r="F45" s="136"/>
      <c r="G45" s="136"/>
      <c r="H45" s="136">
        <f>'実質公債費比率（分子）の構造'!M$49</f>
        <v>289</v>
      </c>
      <c r="I45" s="136"/>
      <c r="J45" s="136"/>
      <c r="K45" s="136">
        <f>'実質公債費比率（分子）の構造'!N$49</f>
        <v>138</v>
      </c>
      <c r="L45" s="136"/>
      <c r="M45" s="136"/>
      <c r="N45" s="136">
        <f>'実質公債費比率（分子）の構造'!O$49</f>
        <v>129</v>
      </c>
      <c r="O45" s="136"/>
      <c r="P45" s="136"/>
    </row>
    <row r="46" spans="1:16">
      <c r="A46" s="136" t="s">
        <v>53</v>
      </c>
      <c r="B46" s="136">
        <f>'実質公債費比率（分子）の構造'!K$48</f>
        <v>1729</v>
      </c>
      <c r="C46" s="136"/>
      <c r="D46" s="136"/>
      <c r="E46" s="136">
        <f>'実質公債費比率（分子）の構造'!L$48</f>
        <v>1723</v>
      </c>
      <c r="F46" s="136"/>
      <c r="G46" s="136"/>
      <c r="H46" s="136">
        <f>'実質公債費比率（分子）の構造'!M$48</f>
        <v>1727</v>
      </c>
      <c r="I46" s="136"/>
      <c r="J46" s="136"/>
      <c r="K46" s="136">
        <f>'実質公債費比率（分子）の構造'!N$48</f>
        <v>1625</v>
      </c>
      <c r="L46" s="136"/>
      <c r="M46" s="136"/>
      <c r="N46" s="136">
        <f>'実質公債費比率（分子）の構造'!O$48</f>
        <v>1595</v>
      </c>
      <c r="O46" s="136"/>
      <c r="P46" s="136"/>
    </row>
    <row r="47" spans="1:16">
      <c r="A47" s="136" t="s">
        <v>13</v>
      </c>
      <c r="B47" s="136">
        <f>'実質公債費比率（分子）の構造'!K$47</f>
        <v>13</v>
      </c>
      <c r="C47" s="136"/>
      <c r="D47" s="136"/>
      <c r="E47" s="136">
        <f>'実質公債費比率（分子）の構造'!L$47</f>
        <v>13</v>
      </c>
      <c r="F47" s="136"/>
      <c r="G47" s="136"/>
      <c r="H47" s="136">
        <f>'実質公債費比率（分子）の構造'!M$47</f>
        <v>13</v>
      </c>
      <c r="I47" s="136"/>
      <c r="J47" s="136"/>
      <c r="K47" s="136">
        <f>'実質公債費比率（分子）の構造'!N$47</f>
        <v>13</v>
      </c>
      <c r="L47" s="136"/>
      <c r="M47" s="136"/>
      <c r="N47" s="136">
        <f>'実質公債費比率（分子）の構造'!O$47</f>
        <v>13</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6974</v>
      </c>
      <c r="C49" s="136"/>
      <c r="D49" s="136"/>
      <c r="E49" s="136">
        <f>'実質公債費比率（分子）の構造'!L$45</f>
        <v>7089</v>
      </c>
      <c r="F49" s="136"/>
      <c r="G49" s="136"/>
      <c r="H49" s="136">
        <f>'実質公債費比率（分子）の構造'!M$45</f>
        <v>6989</v>
      </c>
      <c r="I49" s="136"/>
      <c r="J49" s="136"/>
      <c r="K49" s="136">
        <f>'実質公債費比率（分子）の構造'!N$45</f>
        <v>6743</v>
      </c>
      <c r="L49" s="136"/>
      <c r="M49" s="136"/>
      <c r="N49" s="136">
        <f>'実質公債費比率（分子）の構造'!O$45</f>
        <v>6608</v>
      </c>
      <c r="O49" s="136"/>
      <c r="P49" s="136"/>
    </row>
    <row r="50" spans="1:16">
      <c r="A50" s="136" t="s">
        <v>56</v>
      </c>
      <c r="B50" s="136" t="e">
        <f>NA()</f>
        <v>#N/A</v>
      </c>
      <c r="C50" s="136">
        <f>IF(ISNUMBER('実質公債費比率（分子）の構造'!K$53),'実質公債費比率（分子）の構造'!K$53,NA())</f>
        <v>4354</v>
      </c>
      <c r="D50" s="136" t="e">
        <f>NA()</f>
        <v>#N/A</v>
      </c>
      <c r="E50" s="136" t="e">
        <f>NA()</f>
        <v>#N/A</v>
      </c>
      <c r="F50" s="136">
        <f>IF(ISNUMBER('実質公債費比率（分子）の構造'!L$53),'実質公債費比率（分子）の構造'!L$53,NA())</f>
        <v>4300</v>
      </c>
      <c r="G50" s="136" t="e">
        <f>NA()</f>
        <v>#N/A</v>
      </c>
      <c r="H50" s="136" t="e">
        <f>NA()</f>
        <v>#N/A</v>
      </c>
      <c r="I50" s="136">
        <f>IF(ISNUMBER('実質公債費比率（分子）の構造'!M$53),'実質公債費比率（分子）の構造'!M$53,NA())</f>
        <v>3973</v>
      </c>
      <c r="J50" s="136" t="e">
        <f>NA()</f>
        <v>#N/A</v>
      </c>
      <c r="K50" s="136" t="e">
        <f>NA()</f>
        <v>#N/A</v>
      </c>
      <c r="L50" s="136">
        <f>IF(ISNUMBER('実質公債費比率（分子）の構造'!N$53),'実質公債費比率（分子）の構造'!N$53,NA())</f>
        <v>3245</v>
      </c>
      <c r="M50" s="136" t="e">
        <f>NA()</f>
        <v>#N/A</v>
      </c>
      <c r="N50" s="136" t="e">
        <f>NA()</f>
        <v>#N/A</v>
      </c>
      <c r="O50" s="136">
        <f>IF(ISNUMBER('実質公債費比率（分子）の構造'!O$53),'実質公債費比率（分子）の構造'!O$53,NA())</f>
        <v>3177</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57102</v>
      </c>
      <c r="E56" s="135"/>
      <c r="F56" s="135"/>
      <c r="G56" s="135">
        <f>'将来負担比率（分子）の構造'!J$51</f>
        <v>57447</v>
      </c>
      <c r="H56" s="135"/>
      <c r="I56" s="135"/>
      <c r="J56" s="135">
        <f>'将来負担比率（分子）の構造'!K$51</f>
        <v>57230</v>
      </c>
      <c r="K56" s="135"/>
      <c r="L56" s="135"/>
      <c r="M56" s="135">
        <f>'将来負担比率（分子）の構造'!L$51</f>
        <v>56507</v>
      </c>
      <c r="N56" s="135"/>
      <c r="O56" s="135"/>
      <c r="P56" s="135">
        <f>'将来負担比率（分子）の構造'!M$51</f>
        <v>58821</v>
      </c>
    </row>
    <row r="57" spans="1:16">
      <c r="A57" s="135" t="s">
        <v>34</v>
      </c>
      <c r="B57" s="135"/>
      <c r="C57" s="135"/>
      <c r="D57" s="135">
        <f>'将来負担比率（分子）の構造'!I$50</f>
        <v>1486</v>
      </c>
      <c r="E57" s="135"/>
      <c r="F57" s="135"/>
      <c r="G57" s="135">
        <f>'将来負担比率（分子）の構造'!J$50</f>
        <v>1311</v>
      </c>
      <c r="H57" s="135"/>
      <c r="I57" s="135"/>
      <c r="J57" s="135">
        <f>'将来負担比率（分子）の構造'!K$50</f>
        <v>1293</v>
      </c>
      <c r="K57" s="135"/>
      <c r="L57" s="135"/>
      <c r="M57" s="135">
        <f>'将来負担比率（分子）の構造'!L$50</f>
        <v>1167</v>
      </c>
      <c r="N57" s="135"/>
      <c r="O57" s="135"/>
      <c r="P57" s="135">
        <f>'将来負担比率（分子）の構造'!M$50</f>
        <v>1041</v>
      </c>
    </row>
    <row r="58" spans="1:16">
      <c r="A58" s="135" t="s">
        <v>33</v>
      </c>
      <c r="B58" s="135"/>
      <c r="C58" s="135"/>
      <c r="D58" s="135">
        <f>'将来負担比率（分子）の構造'!I$49</f>
        <v>11825</v>
      </c>
      <c r="E58" s="135"/>
      <c r="F58" s="135"/>
      <c r="G58" s="135">
        <f>'将来負担比率（分子）の構造'!J$49</f>
        <v>12778</v>
      </c>
      <c r="H58" s="135"/>
      <c r="I58" s="135"/>
      <c r="J58" s="135">
        <f>'将来負担比率（分子）の構造'!K$49</f>
        <v>12946</v>
      </c>
      <c r="K58" s="135"/>
      <c r="L58" s="135"/>
      <c r="M58" s="135">
        <f>'将来負担比率（分子）の構造'!L$49</f>
        <v>13203</v>
      </c>
      <c r="N58" s="135"/>
      <c r="O58" s="135"/>
      <c r="P58" s="135">
        <f>'将来負担比率（分子）の構造'!M$49</f>
        <v>12811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2</v>
      </c>
      <c r="F61" s="135"/>
      <c r="G61" s="135"/>
      <c r="H61" s="135">
        <f>'将来負担比率（分子）の構造'!K$46</f>
        <v>1</v>
      </c>
      <c r="I61" s="135"/>
      <c r="J61" s="135"/>
      <c r="K61" s="135">
        <f>'将来負担比率（分子）の構造'!L$46</f>
        <v>4</v>
      </c>
      <c r="L61" s="135"/>
      <c r="M61" s="135"/>
      <c r="N61" s="135">
        <f>'将来負担比率（分子）の構造'!M$46</f>
        <v>3</v>
      </c>
      <c r="O61" s="135"/>
      <c r="P61" s="135"/>
    </row>
    <row r="62" spans="1:16">
      <c r="A62" s="135" t="s">
        <v>28</v>
      </c>
      <c r="B62" s="135">
        <f>'将来負担比率（分子）の構造'!I$45</f>
        <v>9523</v>
      </c>
      <c r="C62" s="135"/>
      <c r="D62" s="135"/>
      <c r="E62" s="135">
        <f>'将来負担比率（分子）の構造'!J$45</f>
        <v>9594</v>
      </c>
      <c r="F62" s="135"/>
      <c r="G62" s="135"/>
      <c r="H62" s="135">
        <f>'将来負担比率（分子）の構造'!K$45</f>
        <v>9367</v>
      </c>
      <c r="I62" s="135"/>
      <c r="J62" s="135"/>
      <c r="K62" s="135">
        <f>'将来負担比率（分子）の構造'!L$45</f>
        <v>9156</v>
      </c>
      <c r="L62" s="135"/>
      <c r="M62" s="135"/>
      <c r="N62" s="135">
        <f>'将来負担比率（分子）の構造'!M$45</f>
        <v>8539</v>
      </c>
      <c r="O62" s="135"/>
      <c r="P62" s="135"/>
    </row>
    <row r="63" spans="1:16">
      <c r="A63" s="135" t="s">
        <v>27</v>
      </c>
      <c r="B63" s="135">
        <f>'将来負担比率（分子）の構造'!I$44</f>
        <v>917</v>
      </c>
      <c r="C63" s="135"/>
      <c r="D63" s="135"/>
      <c r="E63" s="135">
        <f>'将来負担比率（分子）の構造'!J$44</f>
        <v>736</v>
      </c>
      <c r="F63" s="135"/>
      <c r="G63" s="135"/>
      <c r="H63" s="135">
        <f>'将来負担比率（分子）の構造'!K$44</f>
        <v>606</v>
      </c>
      <c r="I63" s="135"/>
      <c r="J63" s="135"/>
      <c r="K63" s="135">
        <f>'将来負担比率（分子）の構造'!L$44</f>
        <v>669</v>
      </c>
      <c r="L63" s="135"/>
      <c r="M63" s="135"/>
      <c r="N63" s="135">
        <f>'将来負担比率（分子）の構造'!M$44</f>
        <v>566</v>
      </c>
      <c r="O63" s="135"/>
      <c r="P63" s="135"/>
    </row>
    <row r="64" spans="1:16">
      <c r="A64" s="135" t="s">
        <v>26</v>
      </c>
      <c r="B64" s="135">
        <f>'将来負担比率（分子）の構造'!I$43</f>
        <v>24254</v>
      </c>
      <c r="C64" s="135"/>
      <c r="D64" s="135"/>
      <c r="E64" s="135">
        <f>'将来負担比率（分子）の構造'!J$43</f>
        <v>23322</v>
      </c>
      <c r="F64" s="135"/>
      <c r="G64" s="135"/>
      <c r="H64" s="135">
        <f>'将来負担比率（分子）の構造'!K$43</f>
        <v>22255</v>
      </c>
      <c r="I64" s="135"/>
      <c r="J64" s="135"/>
      <c r="K64" s="135">
        <f>'将来負担比率（分子）の構造'!L$43</f>
        <v>21036</v>
      </c>
      <c r="L64" s="135"/>
      <c r="M64" s="135"/>
      <c r="N64" s="135">
        <f>'将来負担比率（分子）の構造'!M$43</f>
        <v>18967</v>
      </c>
      <c r="O64" s="135"/>
      <c r="P64" s="135"/>
    </row>
    <row r="65" spans="1:16">
      <c r="A65" s="135" t="s">
        <v>25</v>
      </c>
      <c r="B65" s="135">
        <f>'将来負担比率（分子）の構造'!I$42</f>
        <v>1541</v>
      </c>
      <c r="C65" s="135"/>
      <c r="D65" s="135"/>
      <c r="E65" s="135">
        <f>'将来負担比率（分子）の構造'!J$42</f>
        <v>1549</v>
      </c>
      <c r="F65" s="135"/>
      <c r="G65" s="135"/>
      <c r="H65" s="135">
        <f>'将来負担比率（分子）の構造'!K$42</f>
        <v>1280</v>
      </c>
      <c r="I65" s="135"/>
      <c r="J65" s="135"/>
      <c r="K65" s="135">
        <f>'将来負担比率（分子）の構造'!L$42</f>
        <v>1107</v>
      </c>
      <c r="L65" s="135"/>
      <c r="M65" s="135"/>
      <c r="N65" s="135">
        <f>'将来負担比率（分子）の構造'!M$42</f>
        <v>1264</v>
      </c>
      <c r="O65" s="135"/>
      <c r="P65" s="135"/>
    </row>
    <row r="66" spans="1:16">
      <c r="A66" s="135" t="s">
        <v>24</v>
      </c>
      <c r="B66" s="135">
        <f>'将来負担比率（分子）の構造'!I$41</f>
        <v>63395</v>
      </c>
      <c r="C66" s="135"/>
      <c r="D66" s="135"/>
      <c r="E66" s="135">
        <f>'将来負担比率（分子）の構造'!J$41</f>
        <v>62444</v>
      </c>
      <c r="F66" s="135"/>
      <c r="G66" s="135"/>
      <c r="H66" s="135">
        <f>'将来負担比率（分子）の構造'!K$41</f>
        <v>61588</v>
      </c>
      <c r="I66" s="135"/>
      <c r="J66" s="135"/>
      <c r="K66" s="135">
        <f>'将来負担比率（分子）の構造'!L$41</f>
        <v>61395</v>
      </c>
      <c r="L66" s="135"/>
      <c r="M66" s="135"/>
      <c r="N66" s="135">
        <f>'将来負担比率（分子）の構造'!M$41</f>
        <v>62033</v>
      </c>
      <c r="O66" s="135"/>
      <c r="P66" s="135"/>
    </row>
    <row r="67" spans="1:16">
      <c r="A67" s="135" t="s">
        <v>60</v>
      </c>
      <c r="B67" s="135" t="e">
        <f>NA()</f>
        <v>#N/A</v>
      </c>
      <c r="C67" s="135">
        <f>IF(ISNUMBER('将来負担比率（分子）の構造'!I$52), IF('将来負担比率（分子）の構造'!I$52 &lt; 0, 0, '将来負担比率（分子）の構造'!I$52), NA())</f>
        <v>29220</v>
      </c>
      <c r="D67" s="135" t="e">
        <f>NA()</f>
        <v>#N/A</v>
      </c>
      <c r="E67" s="135" t="e">
        <f>NA()</f>
        <v>#N/A</v>
      </c>
      <c r="F67" s="135">
        <f>IF(ISNUMBER('将来負担比率（分子）の構造'!J$52), IF('将来負担比率（分子）の構造'!J$52 &lt; 0, 0, '将来負担比率（分子）の構造'!J$52), NA())</f>
        <v>26112</v>
      </c>
      <c r="G67" s="135" t="e">
        <f>NA()</f>
        <v>#N/A</v>
      </c>
      <c r="H67" s="135" t="e">
        <f>NA()</f>
        <v>#N/A</v>
      </c>
      <c r="I67" s="135">
        <f>IF(ISNUMBER('将来負担比率（分子）の構造'!K$52), IF('将来負担比率（分子）の構造'!K$52 &lt; 0, 0, '将来負担比率（分子）の構造'!K$52), NA())</f>
        <v>23627</v>
      </c>
      <c r="J67" s="135" t="e">
        <f>NA()</f>
        <v>#N/A</v>
      </c>
      <c r="K67" s="135" t="e">
        <f>NA()</f>
        <v>#N/A</v>
      </c>
      <c r="L67" s="135">
        <f>IF(ISNUMBER('将来負担比率（分子）の構造'!L$52), IF('将来負担比率（分子）の構造'!L$52 &lt; 0, 0, '将来負担比率（分子）の構造'!L$52), NA())</f>
        <v>22490</v>
      </c>
      <c r="M67" s="135" t="e">
        <f>NA()</f>
        <v>#N/A</v>
      </c>
      <c r="N67" s="135" t="e">
        <f>NA()</f>
        <v>#N/A</v>
      </c>
      <c r="O67" s="135">
        <f>IF(ISNUMBER('将来負担比率（分子）の構造'!M$52), IF('将来負担比率（分子）の構造'!M$52 &lt; 0, 0, '将来負担比率（分子）の構造'!M$52), NA())</f>
        <v>18701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14375013</v>
      </c>
      <c r="S5" s="613"/>
      <c r="T5" s="613"/>
      <c r="U5" s="613"/>
      <c r="V5" s="613"/>
      <c r="W5" s="613"/>
      <c r="X5" s="613"/>
      <c r="Y5" s="614"/>
      <c r="Z5" s="615">
        <v>23.1</v>
      </c>
      <c r="AA5" s="615"/>
      <c r="AB5" s="615"/>
      <c r="AC5" s="615"/>
      <c r="AD5" s="616">
        <v>14375013</v>
      </c>
      <c r="AE5" s="616"/>
      <c r="AF5" s="616"/>
      <c r="AG5" s="616"/>
      <c r="AH5" s="616"/>
      <c r="AI5" s="616"/>
      <c r="AJ5" s="616"/>
      <c r="AK5" s="616"/>
      <c r="AL5" s="617">
        <v>42.5</v>
      </c>
      <c r="AM5" s="618"/>
      <c r="AN5" s="618"/>
      <c r="AO5" s="619"/>
      <c r="AP5" s="609" t="s">
        <v>207</v>
      </c>
      <c r="AQ5" s="610"/>
      <c r="AR5" s="610"/>
      <c r="AS5" s="610"/>
      <c r="AT5" s="610"/>
      <c r="AU5" s="610"/>
      <c r="AV5" s="610"/>
      <c r="AW5" s="610"/>
      <c r="AX5" s="610"/>
      <c r="AY5" s="610"/>
      <c r="AZ5" s="610"/>
      <c r="BA5" s="610"/>
      <c r="BB5" s="610"/>
      <c r="BC5" s="610"/>
      <c r="BD5" s="610"/>
      <c r="BE5" s="610"/>
      <c r="BF5" s="611"/>
      <c r="BG5" s="623">
        <v>14359619</v>
      </c>
      <c r="BH5" s="624"/>
      <c r="BI5" s="624"/>
      <c r="BJ5" s="624"/>
      <c r="BK5" s="624"/>
      <c r="BL5" s="624"/>
      <c r="BM5" s="624"/>
      <c r="BN5" s="625"/>
      <c r="BO5" s="626">
        <v>99.9</v>
      </c>
      <c r="BP5" s="626"/>
      <c r="BQ5" s="626"/>
      <c r="BR5" s="626"/>
      <c r="BS5" s="627">
        <v>693081</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524235</v>
      </c>
      <c r="S6" s="624"/>
      <c r="T6" s="624"/>
      <c r="U6" s="624"/>
      <c r="V6" s="624"/>
      <c r="W6" s="624"/>
      <c r="X6" s="624"/>
      <c r="Y6" s="625"/>
      <c r="Z6" s="626">
        <v>0.8</v>
      </c>
      <c r="AA6" s="626"/>
      <c r="AB6" s="626"/>
      <c r="AC6" s="626"/>
      <c r="AD6" s="627">
        <v>524235</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14359619</v>
      </c>
      <c r="BH6" s="624"/>
      <c r="BI6" s="624"/>
      <c r="BJ6" s="624"/>
      <c r="BK6" s="624"/>
      <c r="BL6" s="624"/>
      <c r="BM6" s="624"/>
      <c r="BN6" s="625"/>
      <c r="BO6" s="626">
        <v>99.9</v>
      </c>
      <c r="BP6" s="626"/>
      <c r="BQ6" s="626"/>
      <c r="BR6" s="626"/>
      <c r="BS6" s="627">
        <v>693081</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433060</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433060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17158</v>
      </c>
      <c r="S7" s="624"/>
      <c r="T7" s="624"/>
      <c r="U7" s="624"/>
      <c r="V7" s="624"/>
      <c r="W7" s="624"/>
      <c r="X7" s="624"/>
      <c r="Y7" s="625"/>
      <c r="Z7" s="626">
        <v>0</v>
      </c>
      <c r="AA7" s="626"/>
      <c r="AB7" s="626"/>
      <c r="AC7" s="626"/>
      <c r="AD7" s="627">
        <v>17158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5634877</v>
      </c>
      <c r="BH7" s="624"/>
      <c r="BI7" s="624"/>
      <c r="BJ7" s="624"/>
      <c r="BK7" s="624"/>
      <c r="BL7" s="624"/>
      <c r="BM7" s="624"/>
      <c r="BN7" s="625"/>
      <c r="BO7" s="626">
        <v>39.200000000000003</v>
      </c>
      <c r="BP7" s="626"/>
      <c r="BQ7" s="626"/>
      <c r="BR7" s="626"/>
      <c r="BS7" s="627">
        <v>165259</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5819126</v>
      </c>
      <c r="CS7" s="624"/>
      <c r="CT7" s="624"/>
      <c r="CU7" s="624"/>
      <c r="CV7" s="624"/>
      <c r="CW7" s="624"/>
      <c r="CX7" s="624"/>
      <c r="CY7" s="625"/>
      <c r="CZ7" s="626">
        <v>9.6</v>
      </c>
      <c r="DA7" s="626"/>
      <c r="DB7" s="626"/>
      <c r="DC7" s="626"/>
      <c r="DD7" s="632">
        <v>172810</v>
      </c>
      <c r="DE7" s="624"/>
      <c r="DF7" s="624"/>
      <c r="DG7" s="624"/>
      <c r="DH7" s="624"/>
      <c r="DI7" s="624"/>
      <c r="DJ7" s="624"/>
      <c r="DK7" s="624"/>
      <c r="DL7" s="624"/>
      <c r="DM7" s="624"/>
      <c r="DN7" s="624"/>
      <c r="DO7" s="624"/>
      <c r="DP7" s="625"/>
      <c r="DQ7" s="632">
        <v>5058960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62145</v>
      </c>
      <c r="S8" s="624"/>
      <c r="T8" s="624"/>
      <c r="U8" s="624"/>
      <c r="V8" s="624"/>
      <c r="W8" s="624"/>
      <c r="X8" s="624"/>
      <c r="Y8" s="625"/>
      <c r="Z8" s="626">
        <v>0.1</v>
      </c>
      <c r="AA8" s="626"/>
      <c r="AB8" s="626"/>
      <c r="AC8" s="626"/>
      <c r="AD8" s="627">
        <v>62145</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199022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22212798</v>
      </c>
      <c r="CS8" s="624"/>
      <c r="CT8" s="624"/>
      <c r="CU8" s="624"/>
      <c r="CV8" s="624"/>
      <c r="CW8" s="624"/>
      <c r="CX8" s="624"/>
      <c r="CY8" s="625"/>
      <c r="CZ8" s="626">
        <v>36.6</v>
      </c>
      <c r="DA8" s="626"/>
      <c r="DB8" s="626"/>
      <c r="DC8" s="626"/>
      <c r="DD8" s="632">
        <v>112401</v>
      </c>
      <c r="DE8" s="624"/>
      <c r="DF8" s="624"/>
      <c r="DG8" s="624"/>
      <c r="DH8" s="624"/>
      <c r="DI8" s="624"/>
      <c r="DJ8" s="624"/>
      <c r="DK8" s="624"/>
      <c r="DL8" s="624"/>
      <c r="DM8" s="624"/>
      <c r="DN8" s="624"/>
      <c r="DO8" s="624"/>
      <c r="DP8" s="625"/>
      <c r="DQ8" s="632">
        <v>10608490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52995</v>
      </c>
      <c r="S9" s="624"/>
      <c r="T9" s="624"/>
      <c r="U9" s="624"/>
      <c r="V9" s="624"/>
      <c r="W9" s="624"/>
      <c r="X9" s="624"/>
      <c r="Y9" s="625"/>
      <c r="Z9" s="626">
        <v>0.1</v>
      </c>
      <c r="AA9" s="626"/>
      <c r="AB9" s="626"/>
      <c r="AC9" s="626"/>
      <c r="AD9" s="627">
        <v>52995</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4429166</v>
      </c>
      <c r="BH9" s="624"/>
      <c r="BI9" s="624"/>
      <c r="BJ9" s="624"/>
      <c r="BK9" s="624"/>
      <c r="BL9" s="624"/>
      <c r="BM9" s="624"/>
      <c r="BN9" s="625"/>
      <c r="BO9" s="626">
        <v>30.8</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4474018</v>
      </c>
      <c r="CS9" s="624"/>
      <c r="CT9" s="624"/>
      <c r="CU9" s="624"/>
      <c r="CV9" s="624"/>
      <c r="CW9" s="624"/>
      <c r="CX9" s="624"/>
      <c r="CY9" s="625"/>
      <c r="CZ9" s="626">
        <v>7.4</v>
      </c>
      <c r="DA9" s="626"/>
      <c r="DB9" s="626"/>
      <c r="DC9" s="626"/>
      <c r="DD9" s="632">
        <v>946180</v>
      </c>
      <c r="DE9" s="624"/>
      <c r="DF9" s="624"/>
      <c r="DG9" s="624"/>
      <c r="DH9" s="624"/>
      <c r="DI9" s="624"/>
      <c r="DJ9" s="624"/>
      <c r="DK9" s="624"/>
      <c r="DL9" s="624"/>
      <c r="DM9" s="624"/>
      <c r="DN9" s="624"/>
      <c r="DO9" s="624"/>
      <c r="DP9" s="625"/>
      <c r="DQ9" s="632">
        <v>3267481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2503398</v>
      </c>
      <c r="S10" s="624"/>
      <c r="T10" s="624"/>
      <c r="U10" s="624"/>
      <c r="V10" s="624"/>
      <c r="W10" s="624"/>
      <c r="X10" s="624"/>
      <c r="Y10" s="625"/>
      <c r="Z10" s="626">
        <v>4</v>
      </c>
      <c r="AA10" s="626"/>
      <c r="AB10" s="626"/>
      <c r="AC10" s="626"/>
      <c r="AD10" s="627">
        <v>2503398</v>
      </c>
      <c r="AE10" s="627"/>
      <c r="AF10" s="627"/>
      <c r="AG10" s="627"/>
      <c r="AH10" s="627"/>
      <c r="AI10" s="627"/>
      <c r="AJ10" s="627"/>
      <c r="AK10" s="627"/>
      <c r="AL10" s="628">
        <v>7.4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374488</v>
      </c>
      <c r="BH10" s="624"/>
      <c r="BI10" s="624"/>
      <c r="BJ10" s="624"/>
      <c r="BK10" s="624"/>
      <c r="BL10" s="624"/>
      <c r="BM10" s="624"/>
      <c r="BN10" s="625"/>
      <c r="BO10" s="626">
        <v>2.6</v>
      </c>
      <c r="BP10" s="626"/>
      <c r="BQ10" s="626"/>
      <c r="BR10" s="626"/>
      <c r="BS10" s="632">
        <v>62274</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106161</v>
      </c>
      <c r="CS10" s="624"/>
      <c r="CT10" s="624"/>
      <c r="CU10" s="624"/>
      <c r="CV10" s="624"/>
      <c r="CW10" s="624"/>
      <c r="CX10" s="624"/>
      <c r="CY10" s="625"/>
      <c r="CZ10" s="626">
        <v>0.2</v>
      </c>
      <c r="DA10" s="626"/>
      <c r="DB10" s="626"/>
      <c r="DC10" s="626"/>
      <c r="DD10" s="632">
        <v>47536</v>
      </c>
      <c r="DE10" s="624"/>
      <c r="DF10" s="624"/>
      <c r="DG10" s="624"/>
      <c r="DH10" s="624"/>
      <c r="DI10" s="624"/>
      <c r="DJ10" s="624"/>
      <c r="DK10" s="624"/>
      <c r="DL10" s="624"/>
      <c r="DM10" s="624"/>
      <c r="DN10" s="624"/>
      <c r="DO10" s="624"/>
      <c r="DP10" s="625"/>
      <c r="DQ10" s="632">
        <v>59839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5879</v>
      </c>
      <c r="S11" s="624"/>
      <c r="T11" s="624"/>
      <c r="U11" s="624"/>
      <c r="V11" s="624"/>
      <c r="W11" s="624"/>
      <c r="X11" s="624"/>
      <c r="Y11" s="625"/>
      <c r="Z11" s="626">
        <v>0</v>
      </c>
      <c r="AA11" s="626"/>
      <c r="AB11" s="626"/>
      <c r="AC11" s="626"/>
      <c r="AD11" s="627">
        <v>5879</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632201</v>
      </c>
      <c r="BH11" s="624"/>
      <c r="BI11" s="624"/>
      <c r="BJ11" s="624"/>
      <c r="BK11" s="624"/>
      <c r="BL11" s="624"/>
      <c r="BM11" s="624"/>
      <c r="BN11" s="625"/>
      <c r="BO11" s="626">
        <v>4.4000000000000004</v>
      </c>
      <c r="BP11" s="626"/>
      <c r="BQ11" s="626"/>
      <c r="BR11" s="626"/>
      <c r="BS11" s="632">
        <v>102985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3660221</v>
      </c>
      <c r="CS11" s="624"/>
      <c r="CT11" s="624"/>
      <c r="CU11" s="624"/>
      <c r="CV11" s="624"/>
      <c r="CW11" s="624"/>
      <c r="CX11" s="624"/>
      <c r="CY11" s="625"/>
      <c r="CZ11" s="626">
        <v>6</v>
      </c>
      <c r="DA11" s="626"/>
      <c r="DB11" s="626"/>
      <c r="DC11" s="626"/>
      <c r="DD11" s="632">
        <v>1366567</v>
      </c>
      <c r="DE11" s="624"/>
      <c r="DF11" s="624"/>
      <c r="DG11" s="624"/>
      <c r="DH11" s="624"/>
      <c r="DI11" s="624"/>
      <c r="DJ11" s="624"/>
      <c r="DK11" s="624"/>
      <c r="DL11" s="624"/>
      <c r="DM11" s="624"/>
      <c r="DN11" s="624"/>
      <c r="DO11" s="624"/>
      <c r="DP11" s="625"/>
      <c r="DQ11" s="632">
        <v>1940420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7525857</v>
      </c>
      <c r="BH12" s="624"/>
      <c r="BI12" s="624"/>
      <c r="BJ12" s="624"/>
      <c r="BK12" s="624"/>
      <c r="BL12" s="624"/>
      <c r="BM12" s="624"/>
      <c r="BN12" s="625"/>
      <c r="BO12" s="626">
        <v>52.4</v>
      </c>
      <c r="BP12" s="626"/>
      <c r="BQ12" s="626"/>
      <c r="BR12" s="626"/>
      <c r="BS12" s="632">
        <v>527822</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2759478</v>
      </c>
      <c r="CS12" s="624"/>
      <c r="CT12" s="624"/>
      <c r="CU12" s="624"/>
      <c r="CV12" s="624"/>
      <c r="CW12" s="624"/>
      <c r="CX12" s="624"/>
      <c r="CY12" s="625"/>
      <c r="CZ12" s="626">
        <v>4.5</v>
      </c>
      <c r="DA12" s="626"/>
      <c r="DB12" s="626"/>
      <c r="DC12" s="626"/>
      <c r="DD12" s="632">
        <v>88859</v>
      </c>
      <c r="DE12" s="624"/>
      <c r="DF12" s="624"/>
      <c r="DG12" s="624"/>
      <c r="DH12" s="624"/>
      <c r="DI12" s="624"/>
      <c r="DJ12" s="624"/>
      <c r="DK12" s="624"/>
      <c r="DL12" s="624"/>
      <c r="DM12" s="624"/>
      <c r="DN12" s="624"/>
      <c r="DO12" s="624"/>
      <c r="DP12" s="625"/>
      <c r="DQ12" s="632">
        <v>1079094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67458</v>
      </c>
      <c r="S13" s="624"/>
      <c r="T13" s="624"/>
      <c r="U13" s="624"/>
      <c r="V13" s="624"/>
      <c r="W13" s="624"/>
      <c r="X13" s="624"/>
      <c r="Y13" s="625"/>
      <c r="Z13" s="626">
        <v>0.1</v>
      </c>
      <c r="AA13" s="626"/>
      <c r="AB13" s="626"/>
      <c r="AC13" s="626"/>
      <c r="AD13" s="627">
        <v>67458</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7480147</v>
      </c>
      <c r="BH13" s="624"/>
      <c r="BI13" s="624"/>
      <c r="BJ13" s="624"/>
      <c r="BK13" s="624"/>
      <c r="BL13" s="624"/>
      <c r="BM13" s="624"/>
      <c r="BN13" s="625"/>
      <c r="BO13" s="626">
        <v>52</v>
      </c>
      <c r="BP13" s="626"/>
      <c r="BQ13" s="626"/>
      <c r="BR13" s="626"/>
      <c r="BS13" s="632">
        <v>527822</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5658855</v>
      </c>
      <c r="CS13" s="624"/>
      <c r="CT13" s="624"/>
      <c r="CU13" s="624"/>
      <c r="CV13" s="624"/>
      <c r="CW13" s="624"/>
      <c r="CX13" s="624"/>
      <c r="CY13" s="625"/>
      <c r="CZ13" s="626">
        <v>9.3000000000000007</v>
      </c>
      <c r="DA13" s="626"/>
      <c r="DB13" s="626"/>
      <c r="DC13" s="626"/>
      <c r="DD13" s="632">
        <v>3163946</v>
      </c>
      <c r="DE13" s="624"/>
      <c r="DF13" s="624"/>
      <c r="DG13" s="624"/>
      <c r="DH13" s="624"/>
      <c r="DI13" s="624"/>
      <c r="DJ13" s="624"/>
      <c r="DK13" s="624"/>
      <c r="DL13" s="624"/>
      <c r="DM13" s="624"/>
      <c r="DN13" s="624"/>
      <c r="DO13" s="624"/>
      <c r="DP13" s="625"/>
      <c r="DQ13" s="632">
        <v>3599226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321437</v>
      </c>
      <c r="BH14" s="624"/>
      <c r="BI14" s="624"/>
      <c r="BJ14" s="624"/>
      <c r="BK14" s="624"/>
      <c r="BL14" s="624"/>
      <c r="BM14" s="624"/>
      <c r="BN14" s="625"/>
      <c r="BO14" s="626">
        <v>2.2000000000000002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2748869</v>
      </c>
      <c r="CS14" s="624"/>
      <c r="CT14" s="624"/>
      <c r="CU14" s="624"/>
      <c r="CV14" s="624"/>
      <c r="CW14" s="624"/>
      <c r="CX14" s="624"/>
      <c r="CY14" s="625"/>
      <c r="CZ14" s="626">
        <v>4.5</v>
      </c>
      <c r="DA14" s="626"/>
      <c r="DB14" s="626"/>
      <c r="DC14" s="626"/>
      <c r="DD14" s="632">
        <v>73978</v>
      </c>
      <c r="DE14" s="624"/>
      <c r="DF14" s="624"/>
      <c r="DG14" s="624"/>
      <c r="DH14" s="624"/>
      <c r="DI14" s="624"/>
      <c r="DJ14" s="624"/>
      <c r="DK14" s="624"/>
      <c r="DL14" s="624"/>
      <c r="DM14" s="624"/>
      <c r="DN14" s="624"/>
      <c r="DO14" s="624"/>
      <c r="DP14" s="625"/>
      <c r="DQ14" s="632">
        <v>1925764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44852</v>
      </c>
      <c r="S15" s="624"/>
      <c r="T15" s="624"/>
      <c r="U15" s="624"/>
      <c r="V15" s="624"/>
      <c r="W15" s="624"/>
      <c r="X15" s="624"/>
      <c r="Y15" s="625"/>
      <c r="Z15" s="626">
        <v>0.1</v>
      </c>
      <c r="AA15" s="626"/>
      <c r="AB15" s="626"/>
      <c r="AC15" s="626"/>
      <c r="AD15" s="627">
        <v>44852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877448</v>
      </c>
      <c r="BH15" s="624"/>
      <c r="BI15" s="624"/>
      <c r="BJ15" s="624"/>
      <c r="BK15" s="624"/>
      <c r="BL15" s="624"/>
      <c r="BM15" s="624"/>
      <c r="BN15" s="625"/>
      <c r="BO15" s="626">
        <v>6.1</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5639886</v>
      </c>
      <c r="CS15" s="624"/>
      <c r="CT15" s="624"/>
      <c r="CU15" s="624"/>
      <c r="CV15" s="624"/>
      <c r="CW15" s="624"/>
      <c r="CX15" s="624"/>
      <c r="CY15" s="625"/>
      <c r="CZ15" s="626">
        <v>9.3000000000000007</v>
      </c>
      <c r="DA15" s="626"/>
      <c r="DB15" s="626"/>
      <c r="DC15" s="626"/>
      <c r="DD15" s="632">
        <v>2224849</v>
      </c>
      <c r="DE15" s="624"/>
      <c r="DF15" s="624"/>
      <c r="DG15" s="624"/>
      <c r="DH15" s="624"/>
      <c r="DI15" s="624"/>
      <c r="DJ15" s="624"/>
      <c r="DK15" s="624"/>
      <c r="DL15" s="624"/>
      <c r="DM15" s="624"/>
      <c r="DN15" s="624"/>
      <c r="DO15" s="624"/>
      <c r="DP15" s="625"/>
      <c r="DQ15" s="632">
        <v>3487373</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17468885</v>
      </c>
      <c r="S16" s="624"/>
      <c r="T16" s="624"/>
      <c r="U16" s="624"/>
      <c r="V16" s="624"/>
      <c r="W16" s="624"/>
      <c r="X16" s="624"/>
      <c r="Y16" s="625"/>
      <c r="Z16" s="626">
        <v>28.1</v>
      </c>
      <c r="AA16" s="626"/>
      <c r="AB16" s="626"/>
      <c r="AC16" s="626"/>
      <c r="AD16" s="627">
        <v>16037375</v>
      </c>
      <c r="AE16" s="627"/>
      <c r="AF16" s="627"/>
      <c r="AG16" s="627"/>
      <c r="AH16" s="627"/>
      <c r="AI16" s="627"/>
      <c r="AJ16" s="627"/>
      <c r="AK16" s="627"/>
      <c r="AL16" s="628">
        <v>47.5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494542</v>
      </c>
      <c r="CS16" s="624"/>
      <c r="CT16" s="624"/>
      <c r="CU16" s="624"/>
      <c r="CV16" s="624"/>
      <c r="CW16" s="624"/>
      <c r="CX16" s="624"/>
      <c r="CY16" s="625"/>
      <c r="CZ16" s="626">
        <v>0.8</v>
      </c>
      <c r="DA16" s="626"/>
      <c r="DB16" s="626"/>
      <c r="DC16" s="626"/>
      <c r="DD16" s="632" t="s">
        <v>109</v>
      </c>
      <c r="DE16" s="624"/>
      <c r="DF16" s="624"/>
      <c r="DG16" s="624"/>
      <c r="DH16" s="624"/>
      <c r="DI16" s="624"/>
      <c r="DJ16" s="624"/>
      <c r="DK16" s="624"/>
      <c r="DL16" s="624"/>
      <c r="DM16" s="624"/>
      <c r="DN16" s="624"/>
      <c r="DO16" s="624"/>
      <c r="DP16" s="625"/>
      <c r="DQ16" s="632">
        <v>329625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16037375</v>
      </c>
      <c r="S17" s="624"/>
      <c r="T17" s="624"/>
      <c r="U17" s="624"/>
      <c r="V17" s="624"/>
      <c r="W17" s="624"/>
      <c r="X17" s="624"/>
      <c r="Y17" s="625"/>
      <c r="Z17" s="626">
        <v>25.8</v>
      </c>
      <c r="AA17" s="626"/>
      <c r="AB17" s="626"/>
      <c r="AC17" s="626"/>
      <c r="AD17" s="627">
        <v>16037375</v>
      </c>
      <c r="AE17" s="627"/>
      <c r="AF17" s="627"/>
      <c r="AG17" s="627"/>
      <c r="AH17" s="627"/>
      <c r="AI17" s="627"/>
      <c r="AJ17" s="627"/>
      <c r="AK17" s="627"/>
      <c r="AL17" s="628">
        <v>47.5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6648107</v>
      </c>
      <c r="CS17" s="624"/>
      <c r="CT17" s="624"/>
      <c r="CU17" s="624"/>
      <c r="CV17" s="624"/>
      <c r="CW17" s="624"/>
      <c r="CX17" s="624"/>
      <c r="CY17" s="625"/>
      <c r="CZ17" s="626">
        <v>11</v>
      </c>
      <c r="DA17" s="626"/>
      <c r="DB17" s="626"/>
      <c r="DC17" s="626"/>
      <c r="DD17" s="632" t="s">
        <v>109</v>
      </c>
      <c r="DE17" s="624"/>
      <c r="DF17" s="624"/>
      <c r="DG17" s="624"/>
      <c r="DH17" s="624"/>
      <c r="DI17" s="624"/>
      <c r="DJ17" s="624"/>
      <c r="DK17" s="624"/>
      <c r="DL17" s="624"/>
      <c r="DM17" s="624"/>
      <c r="DN17" s="624"/>
      <c r="DO17" s="624"/>
      <c r="DP17" s="625"/>
      <c r="DQ17" s="632">
        <v>6514916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1431510</v>
      </c>
      <c r="S18" s="624"/>
      <c r="T18" s="624"/>
      <c r="U18" s="624"/>
      <c r="V18" s="624"/>
      <c r="W18" s="624"/>
      <c r="X18" s="624"/>
      <c r="Y18" s="625"/>
      <c r="Z18" s="626">
        <v>2.2999999999999998</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15394</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35122018</v>
      </c>
      <c r="S20" s="624"/>
      <c r="T20" s="624"/>
      <c r="U20" s="624"/>
      <c r="V20" s="624"/>
      <c r="W20" s="624"/>
      <c r="X20" s="624"/>
      <c r="Y20" s="625"/>
      <c r="Z20" s="626">
        <v>56.5</v>
      </c>
      <c r="AA20" s="626"/>
      <c r="AB20" s="626"/>
      <c r="AC20" s="626"/>
      <c r="AD20" s="627">
        <v>33690508</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15394</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60655121</v>
      </c>
      <c r="CS20" s="624"/>
      <c r="CT20" s="624"/>
      <c r="CU20" s="624"/>
      <c r="CV20" s="624"/>
      <c r="CW20" s="624"/>
      <c r="CX20" s="624"/>
      <c r="CY20" s="625"/>
      <c r="CZ20" s="626">
        <v>100</v>
      </c>
      <c r="DA20" s="626"/>
      <c r="DB20" s="626"/>
      <c r="DC20" s="626"/>
      <c r="DD20" s="632">
        <v>8197126</v>
      </c>
      <c r="DE20" s="624"/>
      <c r="DF20" s="624"/>
      <c r="DG20" s="624"/>
      <c r="DH20" s="624"/>
      <c r="DI20" s="624"/>
      <c r="DJ20" s="624"/>
      <c r="DK20" s="624"/>
      <c r="DL20" s="624"/>
      <c r="DM20" s="624"/>
      <c r="DN20" s="624"/>
      <c r="DO20" s="624"/>
      <c r="DP20" s="625"/>
      <c r="DQ20" s="632">
        <v>38304248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22396</v>
      </c>
      <c r="S21" s="624"/>
      <c r="T21" s="624"/>
      <c r="U21" s="624"/>
      <c r="V21" s="624"/>
      <c r="W21" s="624"/>
      <c r="X21" s="624"/>
      <c r="Y21" s="625"/>
      <c r="Z21" s="626">
        <v>0</v>
      </c>
      <c r="AA21" s="626"/>
      <c r="AB21" s="626"/>
      <c r="AC21" s="626"/>
      <c r="AD21" s="627">
        <v>22396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15394</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819636</v>
      </c>
      <c r="S22" s="624"/>
      <c r="T22" s="624"/>
      <c r="U22" s="624"/>
      <c r="V22" s="624"/>
      <c r="W22" s="624"/>
      <c r="X22" s="624"/>
      <c r="Y22" s="625"/>
      <c r="Z22" s="626">
        <v>1.3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553700</v>
      </c>
      <c r="S23" s="624"/>
      <c r="T23" s="624"/>
      <c r="U23" s="624"/>
      <c r="V23" s="624"/>
      <c r="W23" s="624"/>
      <c r="X23" s="624"/>
      <c r="Y23" s="625"/>
      <c r="Z23" s="626">
        <v>0.9</v>
      </c>
      <c r="AA23" s="626"/>
      <c r="AB23" s="626"/>
      <c r="AC23" s="626"/>
      <c r="AD23" s="627">
        <v>42921</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412648</v>
      </c>
      <c r="S24" s="624"/>
      <c r="T24" s="624"/>
      <c r="U24" s="624"/>
      <c r="V24" s="624"/>
      <c r="W24" s="624"/>
      <c r="X24" s="624"/>
      <c r="Y24" s="625"/>
      <c r="Z24" s="626">
        <v>0.7</v>
      </c>
      <c r="AA24" s="626"/>
      <c r="AB24" s="626"/>
      <c r="AC24" s="626"/>
      <c r="AD24" s="627">
        <v>8575</v>
      </c>
      <c r="AE24" s="627"/>
      <c r="AF24" s="627"/>
      <c r="AG24" s="627"/>
      <c r="AH24" s="627"/>
      <c r="AI24" s="627"/>
      <c r="AJ24" s="627"/>
      <c r="AK24" s="627"/>
      <c r="AL24" s="628">
        <v>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29639094</v>
      </c>
      <c r="CS24" s="613"/>
      <c r="CT24" s="613"/>
      <c r="CU24" s="613"/>
      <c r="CV24" s="613"/>
      <c r="CW24" s="613"/>
      <c r="CX24" s="613"/>
      <c r="CY24" s="614"/>
      <c r="CZ24" s="650">
        <v>48.9</v>
      </c>
      <c r="DA24" s="651"/>
      <c r="DB24" s="651"/>
      <c r="DC24" s="652"/>
      <c r="DD24" s="649">
        <v>18913131</v>
      </c>
      <c r="DE24" s="613"/>
      <c r="DF24" s="613"/>
      <c r="DG24" s="613"/>
      <c r="DH24" s="613"/>
      <c r="DI24" s="613"/>
      <c r="DJ24" s="613"/>
      <c r="DK24" s="614"/>
      <c r="DL24" s="649">
        <v>18797525</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9598543</v>
      </c>
      <c r="S25" s="624"/>
      <c r="T25" s="624"/>
      <c r="U25" s="624"/>
      <c r="V25" s="624"/>
      <c r="W25" s="624"/>
      <c r="X25" s="624"/>
      <c r="Y25" s="625"/>
      <c r="Z25" s="626">
        <v>15.4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8190876</v>
      </c>
      <c r="CS25" s="655"/>
      <c r="CT25" s="655"/>
      <c r="CU25" s="655"/>
      <c r="CV25" s="655"/>
      <c r="CW25" s="655"/>
      <c r="CX25" s="655"/>
      <c r="CY25" s="656"/>
      <c r="CZ25" s="657">
        <v>13.5</v>
      </c>
      <c r="DA25" s="658"/>
      <c r="DB25" s="658"/>
      <c r="DC25" s="659"/>
      <c r="DD25" s="632">
        <v>7682361</v>
      </c>
      <c r="DE25" s="655"/>
      <c r="DF25" s="655"/>
      <c r="DG25" s="655"/>
      <c r="DH25" s="655"/>
      <c r="DI25" s="655"/>
      <c r="DJ25" s="655"/>
      <c r="DK25" s="656"/>
      <c r="DL25" s="632">
        <v>7580762</v>
      </c>
      <c r="DM25" s="655"/>
      <c r="DN25" s="655"/>
      <c r="DO25" s="655"/>
      <c r="DP25" s="655"/>
      <c r="DQ25" s="655"/>
      <c r="DR25" s="655"/>
      <c r="DS25" s="655"/>
      <c r="DT25" s="655"/>
      <c r="DU25" s="655"/>
      <c r="DV25" s="656"/>
      <c r="DW25" s="628">
        <v>21.1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5442092</v>
      </c>
      <c r="CS26" s="624"/>
      <c r="CT26" s="624"/>
      <c r="CU26" s="624"/>
      <c r="CV26" s="624"/>
      <c r="CW26" s="624"/>
      <c r="CX26" s="624"/>
      <c r="CY26" s="625"/>
      <c r="CZ26" s="657">
        <v>9</v>
      </c>
      <c r="DA26" s="658"/>
      <c r="DB26" s="658"/>
      <c r="DC26" s="659"/>
      <c r="DD26" s="632">
        <v>5004800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4967993</v>
      </c>
      <c r="S27" s="624"/>
      <c r="T27" s="624"/>
      <c r="U27" s="624"/>
      <c r="V27" s="624"/>
      <c r="W27" s="624"/>
      <c r="X27" s="624"/>
      <c r="Y27" s="625"/>
      <c r="Z27" s="626">
        <v>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14375013</v>
      </c>
      <c r="BH27" s="624"/>
      <c r="BI27" s="624"/>
      <c r="BJ27" s="624"/>
      <c r="BK27" s="624"/>
      <c r="BL27" s="624"/>
      <c r="BM27" s="624"/>
      <c r="BN27" s="625"/>
      <c r="BO27" s="626">
        <v>100</v>
      </c>
      <c r="BP27" s="626"/>
      <c r="BQ27" s="626"/>
      <c r="BR27" s="626"/>
      <c r="BS27" s="632">
        <v>693081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14800329</v>
      </c>
      <c r="CS27" s="655"/>
      <c r="CT27" s="655"/>
      <c r="CU27" s="655"/>
      <c r="CV27" s="655"/>
      <c r="CW27" s="655"/>
      <c r="CX27" s="655"/>
      <c r="CY27" s="656"/>
      <c r="CZ27" s="657">
        <v>24.4</v>
      </c>
      <c r="DA27" s="658"/>
      <c r="DB27" s="658"/>
      <c r="DC27" s="659"/>
      <c r="DD27" s="632">
        <v>4716072</v>
      </c>
      <c r="DE27" s="655"/>
      <c r="DF27" s="655"/>
      <c r="DG27" s="655"/>
      <c r="DH27" s="655"/>
      <c r="DI27" s="655"/>
      <c r="DJ27" s="655"/>
      <c r="DK27" s="656"/>
      <c r="DL27" s="632">
        <v>4714066</v>
      </c>
      <c r="DM27" s="655"/>
      <c r="DN27" s="655"/>
      <c r="DO27" s="655"/>
      <c r="DP27" s="655"/>
      <c r="DQ27" s="655"/>
      <c r="DR27" s="655"/>
      <c r="DS27" s="655"/>
      <c r="DT27" s="655"/>
      <c r="DU27" s="655"/>
      <c r="DV27" s="656"/>
      <c r="DW27" s="628">
        <v>13.1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54742</v>
      </c>
      <c r="S28" s="624"/>
      <c r="T28" s="624"/>
      <c r="U28" s="624"/>
      <c r="V28" s="624"/>
      <c r="W28" s="624"/>
      <c r="X28" s="624"/>
      <c r="Y28" s="625"/>
      <c r="Z28" s="626">
        <v>0.1</v>
      </c>
      <c r="AA28" s="626"/>
      <c r="AB28" s="626"/>
      <c r="AC28" s="626"/>
      <c r="AD28" s="627">
        <v>9803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6647889</v>
      </c>
      <c r="CS28" s="624"/>
      <c r="CT28" s="624"/>
      <c r="CU28" s="624"/>
      <c r="CV28" s="624"/>
      <c r="CW28" s="624"/>
      <c r="CX28" s="624"/>
      <c r="CY28" s="625"/>
      <c r="CZ28" s="657">
        <v>11</v>
      </c>
      <c r="DA28" s="658"/>
      <c r="DB28" s="658"/>
      <c r="DC28" s="659"/>
      <c r="DD28" s="632">
        <v>6514698</v>
      </c>
      <c r="DE28" s="624"/>
      <c r="DF28" s="624"/>
      <c r="DG28" s="624"/>
      <c r="DH28" s="624"/>
      <c r="DI28" s="624"/>
      <c r="DJ28" s="624"/>
      <c r="DK28" s="625"/>
      <c r="DL28" s="632">
        <v>6502697</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58376</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55</v>
      </c>
      <c r="CG29" s="638"/>
      <c r="CH29" s="638"/>
      <c r="CI29" s="638"/>
      <c r="CJ29" s="638"/>
      <c r="CK29" s="638"/>
      <c r="CL29" s="638"/>
      <c r="CM29" s="638"/>
      <c r="CN29" s="638"/>
      <c r="CO29" s="638"/>
      <c r="CP29" s="638"/>
      <c r="CQ29" s="639"/>
      <c r="CR29" s="623">
        <v>6647889</v>
      </c>
      <c r="CS29" s="655"/>
      <c r="CT29" s="655"/>
      <c r="CU29" s="655"/>
      <c r="CV29" s="655"/>
      <c r="CW29" s="655"/>
      <c r="CX29" s="655"/>
      <c r="CY29" s="656"/>
      <c r="CZ29" s="657">
        <v>11</v>
      </c>
      <c r="DA29" s="658"/>
      <c r="DB29" s="658"/>
      <c r="DC29" s="659"/>
      <c r="DD29" s="632">
        <v>6514698</v>
      </c>
      <c r="DE29" s="655"/>
      <c r="DF29" s="655"/>
      <c r="DG29" s="655"/>
      <c r="DH29" s="655"/>
      <c r="DI29" s="655"/>
      <c r="DJ29" s="655"/>
      <c r="DK29" s="656"/>
      <c r="DL29" s="632">
        <v>6502697</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188434</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98.6</v>
      </c>
      <c r="BH30" s="682"/>
      <c r="BI30" s="682"/>
      <c r="BJ30" s="682"/>
      <c r="BK30" s="682"/>
      <c r="BL30" s="682"/>
      <c r="BM30" s="618">
        <v>94.2</v>
      </c>
      <c r="BN30" s="682"/>
      <c r="BO30" s="682"/>
      <c r="BP30" s="682"/>
      <c r="BQ30" s="683"/>
      <c r="BR30" s="681">
        <v>98.4</v>
      </c>
      <c r="BS30" s="682"/>
      <c r="BT30" s="682"/>
      <c r="BU30" s="682"/>
      <c r="BV30" s="682"/>
      <c r="BW30" s="682"/>
      <c r="BX30" s="618">
        <v>93.4</v>
      </c>
      <c r="BY30" s="682"/>
      <c r="BZ30" s="682"/>
      <c r="CA30" s="682"/>
      <c r="CB30" s="683"/>
      <c r="CD30" s="686"/>
      <c r="CE30" s="687"/>
      <c r="CF30" s="637" t="s">
        <v>290</v>
      </c>
      <c r="CG30" s="638"/>
      <c r="CH30" s="638"/>
      <c r="CI30" s="638"/>
      <c r="CJ30" s="638"/>
      <c r="CK30" s="638"/>
      <c r="CL30" s="638"/>
      <c r="CM30" s="638"/>
      <c r="CN30" s="638"/>
      <c r="CO30" s="638"/>
      <c r="CP30" s="638"/>
      <c r="CQ30" s="639"/>
      <c r="CR30" s="623">
        <v>5950081</v>
      </c>
      <c r="CS30" s="624"/>
      <c r="CT30" s="624"/>
      <c r="CU30" s="624"/>
      <c r="CV30" s="624"/>
      <c r="CW30" s="624"/>
      <c r="CX30" s="624"/>
      <c r="CY30" s="625"/>
      <c r="CZ30" s="657">
        <v>9.8000000000000007</v>
      </c>
      <c r="DA30" s="658"/>
      <c r="DB30" s="658"/>
      <c r="DC30" s="659"/>
      <c r="DD30" s="632">
        <v>5827164</v>
      </c>
      <c r="DE30" s="624"/>
      <c r="DF30" s="624"/>
      <c r="DG30" s="624"/>
      <c r="DH30" s="624"/>
      <c r="DI30" s="624"/>
      <c r="DJ30" s="624"/>
      <c r="DK30" s="625"/>
      <c r="DL30" s="632">
        <v>5815164</v>
      </c>
      <c r="DM30" s="624"/>
      <c r="DN30" s="624"/>
      <c r="DO30" s="624"/>
      <c r="DP30" s="624"/>
      <c r="DQ30" s="624"/>
      <c r="DR30" s="624"/>
      <c r="DS30" s="624"/>
      <c r="DT30" s="624"/>
      <c r="DU30" s="624"/>
      <c r="DV30" s="625"/>
      <c r="DW30" s="628">
        <v>16.2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1769277</v>
      </c>
      <c r="S31" s="624"/>
      <c r="T31" s="624"/>
      <c r="U31" s="624"/>
      <c r="V31" s="624"/>
      <c r="W31" s="624"/>
      <c r="X31" s="624"/>
      <c r="Y31" s="625"/>
      <c r="Z31" s="626">
        <v>2.8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94.9</v>
      </c>
      <c r="BN31" s="679"/>
      <c r="BO31" s="679"/>
      <c r="BP31" s="679"/>
      <c r="BQ31" s="680"/>
      <c r="BR31" s="678">
        <v>98.6</v>
      </c>
      <c r="BS31" s="655"/>
      <c r="BT31" s="655"/>
      <c r="BU31" s="655"/>
      <c r="BV31" s="655"/>
      <c r="BW31" s="655"/>
      <c r="BX31" s="629">
        <v>94.4</v>
      </c>
      <c r="BY31" s="679"/>
      <c r="BZ31" s="679"/>
      <c r="CA31" s="679"/>
      <c r="CB31" s="680"/>
      <c r="CD31" s="686"/>
      <c r="CE31" s="687"/>
      <c r="CF31" s="637" t="s">
        <v>294</v>
      </c>
      <c r="CG31" s="638"/>
      <c r="CH31" s="638"/>
      <c r="CI31" s="638"/>
      <c r="CJ31" s="638"/>
      <c r="CK31" s="638"/>
      <c r="CL31" s="638"/>
      <c r="CM31" s="638"/>
      <c r="CN31" s="638"/>
      <c r="CO31" s="638"/>
      <c r="CP31" s="638"/>
      <c r="CQ31" s="639"/>
      <c r="CR31" s="623">
        <v>697808</v>
      </c>
      <c r="CS31" s="655"/>
      <c r="CT31" s="655"/>
      <c r="CU31" s="655"/>
      <c r="CV31" s="655"/>
      <c r="CW31" s="655"/>
      <c r="CX31" s="655"/>
      <c r="CY31" s="656"/>
      <c r="CZ31" s="657">
        <v>1.2</v>
      </c>
      <c r="DA31" s="658"/>
      <c r="DB31" s="658"/>
      <c r="DC31" s="659"/>
      <c r="DD31" s="632">
        <v>687534</v>
      </c>
      <c r="DE31" s="655"/>
      <c r="DF31" s="655"/>
      <c r="DG31" s="655"/>
      <c r="DH31" s="655"/>
      <c r="DI31" s="655"/>
      <c r="DJ31" s="655"/>
      <c r="DK31" s="656"/>
      <c r="DL31" s="632">
        <v>687533</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2041557</v>
      </c>
      <c r="S32" s="624"/>
      <c r="T32" s="624"/>
      <c r="U32" s="624"/>
      <c r="V32" s="624"/>
      <c r="W32" s="624"/>
      <c r="X32" s="624"/>
      <c r="Y32" s="625"/>
      <c r="Z32" s="626">
        <v>3.3</v>
      </c>
      <c r="AA32" s="626"/>
      <c r="AB32" s="626"/>
      <c r="AC32" s="626"/>
      <c r="AD32" s="627">
        <v>17160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93</v>
      </c>
      <c r="BN32" s="691"/>
      <c r="BO32" s="691"/>
      <c r="BP32" s="691"/>
      <c r="BQ32" s="693"/>
      <c r="BR32" s="690">
        <v>98</v>
      </c>
      <c r="BS32" s="691"/>
      <c r="BT32" s="691"/>
      <c r="BU32" s="691"/>
      <c r="BV32" s="691"/>
      <c r="BW32" s="691"/>
      <c r="BX32" s="692">
        <v>91.7</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6581300</v>
      </c>
      <c r="S33" s="624"/>
      <c r="T33" s="624"/>
      <c r="U33" s="624"/>
      <c r="V33" s="624"/>
      <c r="W33" s="624"/>
      <c r="X33" s="624"/>
      <c r="Y33" s="625"/>
      <c r="Z33" s="626">
        <v>10.6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22324359</v>
      </c>
      <c r="CS33" s="655"/>
      <c r="CT33" s="655"/>
      <c r="CU33" s="655"/>
      <c r="CV33" s="655"/>
      <c r="CW33" s="655"/>
      <c r="CX33" s="655"/>
      <c r="CY33" s="656"/>
      <c r="CZ33" s="657">
        <v>36.799999999999997</v>
      </c>
      <c r="DA33" s="658"/>
      <c r="DB33" s="658"/>
      <c r="DC33" s="659"/>
      <c r="DD33" s="632">
        <v>16740179</v>
      </c>
      <c r="DE33" s="655"/>
      <c r="DF33" s="655"/>
      <c r="DG33" s="655"/>
      <c r="DH33" s="655"/>
      <c r="DI33" s="655"/>
      <c r="DJ33" s="655"/>
      <c r="DK33" s="656"/>
      <c r="DL33" s="632">
        <v>13200057</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5829560</v>
      </c>
      <c r="CS34" s="624"/>
      <c r="CT34" s="624"/>
      <c r="CU34" s="624"/>
      <c r="CV34" s="624"/>
      <c r="CW34" s="624"/>
      <c r="CX34" s="624"/>
      <c r="CY34" s="625"/>
      <c r="CZ34" s="657">
        <v>9.6</v>
      </c>
      <c r="DA34" s="658"/>
      <c r="DB34" s="658"/>
      <c r="DC34" s="659"/>
      <c r="DD34" s="632">
        <v>4748005</v>
      </c>
      <c r="DE34" s="624"/>
      <c r="DF34" s="624"/>
      <c r="DG34" s="624"/>
      <c r="DH34" s="624"/>
      <c r="DI34" s="624"/>
      <c r="DJ34" s="624"/>
      <c r="DK34" s="625"/>
      <c r="DL34" s="632">
        <v>3998628</v>
      </c>
      <c r="DM34" s="624"/>
      <c r="DN34" s="624"/>
      <c r="DO34" s="624"/>
      <c r="DP34" s="624"/>
      <c r="DQ34" s="624"/>
      <c r="DR34" s="624"/>
      <c r="DS34" s="624"/>
      <c r="DT34" s="624"/>
      <c r="DU34" s="624"/>
      <c r="DV34" s="625"/>
      <c r="DW34" s="628">
        <v>11.1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2140000</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7669071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-334604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448244</v>
      </c>
      <c r="CS35" s="655"/>
      <c r="CT35" s="655"/>
      <c r="CU35" s="655"/>
      <c r="CV35" s="655"/>
      <c r="CW35" s="655"/>
      <c r="CX35" s="655"/>
      <c r="CY35" s="656"/>
      <c r="CZ35" s="657">
        <v>0.7</v>
      </c>
      <c r="DA35" s="658"/>
      <c r="DB35" s="658"/>
      <c r="DC35" s="659"/>
      <c r="DD35" s="632">
        <v>359434</v>
      </c>
      <c r="DE35" s="655"/>
      <c r="DF35" s="655"/>
      <c r="DG35" s="655"/>
      <c r="DH35" s="655"/>
      <c r="DI35" s="655"/>
      <c r="DJ35" s="655"/>
      <c r="DK35" s="656"/>
      <c r="DL35" s="632">
        <v>359434</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62190620</v>
      </c>
      <c r="S36" s="696"/>
      <c r="T36" s="696"/>
      <c r="U36" s="696"/>
      <c r="V36" s="696"/>
      <c r="W36" s="696"/>
      <c r="X36" s="696"/>
      <c r="Y36" s="697"/>
      <c r="Z36" s="698">
        <v>100</v>
      </c>
      <c r="AA36" s="698"/>
      <c r="AB36" s="698"/>
      <c r="AC36" s="698"/>
      <c r="AD36" s="699">
        <v>33791363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1732133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-643743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8787923</v>
      </c>
      <c r="CS36" s="624"/>
      <c r="CT36" s="624"/>
      <c r="CU36" s="624"/>
      <c r="CV36" s="624"/>
      <c r="CW36" s="624"/>
      <c r="CX36" s="624"/>
      <c r="CY36" s="625"/>
      <c r="CZ36" s="657">
        <v>14.5</v>
      </c>
      <c r="DA36" s="658"/>
      <c r="DB36" s="658"/>
      <c r="DC36" s="659"/>
      <c r="DD36" s="632">
        <v>6002982</v>
      </c>
      <c r="DE36" s="624"/>
      <c r="DF36" s="624"/>
      <c r="DG36" s="624"/>
      <c r="DH36" s="624"/>
      <c r="DI36" s="624"/>
      <c r="DJ36" s="624"/>
      <c r="DK36" s="625"/>
      <c r="DL36" s="632">
        <v>4451463</v>
      </c>
      <c r="DM36" s="624"/>
      <c r="DN36" s="624"/>
      <c r="DO36" s="624"/>
      <c r="DP36" s="624"/>
      <c r="DQ36" s="624"/>
      <c r="DR36" s="624"/>
      <c r="DS36" s="624"/>
      <c r="DT36" s="624"/>
      <c r="DU36" s="624"/>
      <c r="DV36" s="625"/>
      <c r="DW36" s="628">
        <v>12.4</v>
      </c>
      <c r="DX36" s="653"/>
      <c r="DY36" s="653"/>
      <c r="DZ36" s="653"/>
      <c r="EA36" s="653"/>
      <c r="EB36" s="653"/>
      <c r="EC36" s="654"/>
    </row>
    <row r="37" spans="2:133" ht="11.25" customHeight="1">
      <c r="AQ37" s="702" t="s">
        <v>312</v>
      </c>
      <c r="AR37" s="703"/>
      <c r="AS37" s="703"/>
      <c r="AT37" s="703"/>
      <c r="AU37" s="703"/>
      <c r="AV37" s="703"/>
      <c r="AW37" s="703"/>
      <c r="AX37" s="703"/>
      <c r="AY37" s="704"/>
      <c r="AZ37" s="623">
        <v>156670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21674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2843997</v>
      </c>
      <c r="CS37" s="655"/>
      <c r="CT37" s="655"/>
      <c r="CU37" s="655"/>
      <c r="CV37" s="655"/>
      <c r="CW37" s="655"/>
      <c r="CX37" s="655"/>
      <c r="CY37" s="656"/>
      <c r="CZ37" s="657">
        <v>4.7</v>
      </c>
      <c r="DA37" s="658"/>
      <c r="DB37" s="658"/>
      <c r="DC37" s="659"/>
      <c r="DD37" s="632">
        <v>2125527</v>
      </c>
      <c r="DE37" s="655"/>
      <c r="DF37" s="655"/>
      <c r="DG37" s="655"/>
      <c r="DH37" s="655"/>
      <c r="DI37" s="655"/>
      <c r="DJ37" s="655"/>
      <c r="DK37" s="656"/>
      <c r="DL37" s="632">
        <v>1995768</v>
      </c>
      <c r="DM37" s="655"/>
      <c r="DN37" s="655"/>
      <c r="DO37" s="655"/>
      <c r="DP37" s="655"/>
      <c r="DQ37" s="655"/>
      <c r="DR37" s="655"/>
      <c r="DS37" s="655"/>
      <c r="DT37" s="655"/>
      <c r="DU37" s="655"/>
      <c r="DV37" s="656"/>
      <c r="DW37" s="628">
        <v>5.6</v>
      </c>
      <c r="DX37" s="653"/>
      <c r="DY37" s="653"/>
      <c r="DZ37" s="653"/>
      <c r="EA37" s="653"/>
      <c r="EB37" s="653"/>
      <c r="EC37" s="654"/>
    </row>
    <row r="38" spans="2:133" ht="11.25" customHeight="1">
      <c r="AQ38" s="702" t="s">
        <v>315</v>
      </c>
      <c r="AR38" s="703"/>
      <c r="AS38" s="703"/>
      <c r="AT38" s="703"/>
      <c r="AU38" s="703"/>
      <c r="AV38" s="703"/>
      <c r="AW38" s="703"/>
      <c r="AX38" s="703"/>
      <c r="AY38" s="704"/>
      <c r="AZ38" s="623">
        <v>116355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37996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5847464</v>
      </c>
      <c r="CS38" s="624"/>
      <c r="CT38" s="624"/>
      <c r="CU38" s="624"/>
      <c r="CV38" s="624"/>
      <c r="CW38" s="624"/>
      <c r="CX38" s="624"/>
      <c r="CY38" s="625"/>
      <c r="CZ38" s="657">
        <v>9.6</v>
      </c>
      <c r="DA38" s="658"/>
      <c r="DB38" s="658"/>
      <c r="DC38" s="659"/>
      <c r="DD38" s="632">
        <v>4755836</v>
      </c>
      <c r="DE38" s="624"/>
      <c r="DF38" s="624"/>
      <c r="DG38" s="624"/>
      <c r="DH38" s="624"/>
      <c r="DI38" s="624"/>
      <c r="DJ38" s="624"/>
      <c r="DK38" s="625"/>
      <c r="DL38" s="632">
        <v>4390532</v>
      </c>
      <c r="DM38" s="624"/>
      <c r="DN38" s="624"/>
      <c r="DO38" s="624"/>
      <c r="DP38" s="624"/>
      <c r="DQ38" s="624"/>
      <c r="DR38" s="624"/>
      <c r="DS38" s="624"/>
      <c r="DT38" s="624"/>
      <c r="DU38" s="624"/>
      <c r="DV38" s="625"/>
      <c r="DW38" s="628">
        <v>12.2</v>
      </c>
      <c r="DX38" s="653"/>
      <c r="DY38" s="653"/>
      <c r="DZ38" s="653"/>
      <c r="EA38" s="653"/>
      <c r="EB38" s="653"/>
      <c r="EC38" s="654"/>
    </row>
    <row r="39" spans="2:133" ht="11.25" customHeight="1">
      <c r="AQ39" s="702" t="s">
        <v>318</v>
      </c>
      <c r="AR39" s="703"/>
      <c r="AS39" s="703"/>
      <c r="AT39" s="703"/>
      <c r="AU39" s="703"/>
      <c r="AV39" s="703"/>
      <c r="AW39" s="703"/>
      <c r="AX39" s="703"/>
      <c r="AY39" s="704"/>
      <c r="AZ39" s="623">
        <v>28437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862382</v>
      </c>
      <c r="CS39" s="655"/>
      <c r="CT39" s="655"/>
      <c r="CU39" s="655"/>
      <c r="CV39" s="655"/>
      <c r="CW39" s="655"/>
      <c r="CX39" s="655"/>
      <c r="CY39" s="656"/>
      <c r="CZ39" s="657">
        <v>1.4</v>
      </c>
      <c r="DA39" s="658"/>
      <c r="DB39" s="658"/>
      <c r="DC39" s="659"/>
      <c r="DD39" s="632">
        <v>846896</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1357377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150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548786</v>
      </c>
      <c r="CS40" s="624"/>
      <c r="CT40" s="624"/>
      <c r="CU40" s="624"/>
      <c r="CV40" s="624"/>
      <c r="CW40" s="624"/>
      <c r="CX40" s="624"/>
      <c r="CY40" s="625"/>
      <c r="CZ40" s="657">
        <v>0.9</v>
      </c>
      <c r="DA40" s="658"/>
      <c r="DB40" s="658"/>
      <c r="DC40" s="659"/>
      <c r="DD40" s="632">
        <v>27026</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4278099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330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8691668</v>
      </c>
      <c r="CS42" s="624"/>
      <c r="CT42" s="624"/>
      <c r="CU42" s="624"/>
      <c r="CV42" s="624"/>
      <c r="CW42" s="624"/>
      <c r="CX42" s="624"/>
      <c r="CY42" s="625"/>
      <c r="CZ42" s="657">
        <v>14.3</v>
      </c>
      <c r="DA42" s="706"/>
      <c r="DB42" s="706"/>
      <c r="DC42" s="707"/>
      <c r="DD42" s="632">
        <v>2650938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379593</v>
      </c>
      <c r="CS43" s="655"/>
      <c r="CT43" s="655"/>
      <c r="CU43" s="655"/>
      <c r="CV43" s="655"/>
      <c r="CW43" s="655"/>
      <c r="CX43" s="655"/>
      <c r="CY43" s="656"/>
      <c r="CZ43" s="657">
        <v>0.6</v>
      </c>
      <c r="DA43" s="658"/>
      <c r="DB43" s="658"/>
      <c r="DC43" s="659"/>
      <c r="DD43" s="632" t="s">
        <v>109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286</v>
      </c>
      <c r="CE44" s="730"/>
      <c r="CF44" s="620" t="s">
        <v>335</v>
      </c>
      <c r="CG44" s="621"/>
      <c r="CH44" s="621"/>
      <c r="CI44" s="621"/>
      <c r="CJ44" s="621"/>
      <c r="CK44" s="621"/>
      <c r="CL44" s="621"/>
      <c r="CM44" s="621"/>
      <c r="CN44" s="621"/>
      <c r="CO44" s="621"/>
      <c r="CP44" s="621"/>
      <c r="CQ44" s="622"/>
      <c r="CR44" s="623">
        <v>8197126</v>
      </c>
      <c r="CS44" s="624"/>
      <c r="CT44" s="624"/>
      <c r="CU44" s="624"/>
      <c r="CV44" s="624"/>
      <c r="CW44" s="624"/>
      <c r="CX44" s="624"/>
      <c r="CY44" s="625"/>
      <c r="CZ44" s="657">
        <v>13.5</v>
      </c>
      <c r="DA44" s="706"/>
      <c r="DB44" s="706"/>
      <c r="DC44" s="707"/>
      <c r="DD44" s="632">
        <v>2321313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3370689</v>
      </c>
      <c r="CS45" s="655"/>
      <c r="CT45" s="655"/>
      <c r="CU45" s="655"/>
      <c r="CV45" s="655"/>
      <c r="CW45" s="655"/>
      <c r="CX45" s="655"/>
      <c r="CY45" s="656"/>
      <c r="CZ45" s="657">
        <v>5.6</v>
      </c>
      <c r="DA45" s="658"/>
      <c r="DB45" s="658"/>
      <c r="DC45" s="659"/>
      <c r="DD45" s="632">
        <v>235112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4252970</v>
      </c>
      <c r="CS46" s="624"/>
      <c r="CT46" s="624"/>
      <c r="CU46" s="624"/>
      <c r="CV46" s="624"/>
      <c r="CW46" s="624"/>
      <c r="CX46" s="624"/>
      <c r="CY46" s="625"/>
      <c r="CZ46" s="657">
        <v>7</v>
      </c>
      <c r="DA46" s="706"/>
      <c r="DB46" s="706"/>
      <c r="DC46" s="707"/>
      <c r="DD46" s="632">
        <v>1984937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494542</v>
      </c>
      <c r="CS47" s="655"/>
      <c r="CT47" s="655"/>
      <c r="CU47" s="655"/>
      <c r="CV47" s="655"/>
      <c r="CW47" s="655"/>
      <c r="CX47" s="655"/>
      <c r="CY47" s="656"/>
      <c r="CZ47" s="657">
        <v>0.8</v>
      </c>
      <c r="DA47" s="658"/>
      <c r="DB47" s="658"/>
      <c r="DC47" s="659"/>
      <c r="DD47" s="632">
        <v>329625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60655121</v>
      </c>
      <c r="CS49" s="691"/>
      <c r="CT49" s="691"/>
      <c r="CU49" s="691"/>
      <c r="CV49" s="691"/>
      <c r="CW49" s="691"/>
      <c r="CX49" s="691"/>
      <c r="CY49" s="718"/>
      <c r="CZ49" s="719">
        <v>100</v>
      </c>
      <c r="DA49" s="720"/>
      <c r="DB49" s="720"/>
      <c r="DC49" s="721"/>
      <c r="DD49" s="722">
        <v>38304248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62178</v>
      </c>
      <c r="R7" s="753"/>
      <c r="S7" s="753"/>
      <c r="T7" s="753"/>
      <c r="U7" s="753"/>
      <c r="V7" s="753">
        <v>60457</v>
      </c>
      <c r="W7" s="753"/>
      <c r="X7" s="753"/>
      <c r="Y7" s="753"/>
      <c r="Z7" s="753"/>
      <c r="AA7" s="753">
        <v>1721</v>
      </c>
      <c r="AB7" s="753"/>
      <c r="AC7" s="753"/>
      <c r="AD7" s="753"/>
      <c r="AE7" s="754"/>
      <c r="AF7" s="755">
        <v>1632</v>
      </c>
      <c r="AG7" s="756"/>
      <c r="AH7" s="756"/>
      <c r="AI7" s="756"/>
      <c r="AJ7" s="757"/>
      <c r="AK7" s="792">
        <v>153</v>
      </c>
      <c r="AL7" s="793"/>
      <c r="AM7" s="793"/>
      <c r="AN7" s="793"/>
      <c r="AO7" s="793"/>
      <c r="AP7" s="793">
        <v>61710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23</v>
      </c>
      <c r="CN7" s="790"/>
      <c r="CO7" s="790"/>
      <c r="CP7" s="790"/>
      <c r="CQ7" s="791"/>
      <c r="CR7" s="789">
        <v>5</v>
      </c>
      <c r="CS7" s="790"/>
      <c r="CT7" s="790"/>
      <c r="CU7" s="790"/>
      <c r="CV7" s="791"/>
      <c r="CW7" s="789">
        <v>304</v>
      </c>
      <c r="CX7" s="790"/>
      <c r="CY7" s="790"/>
      <c r="CZ7" s="790"/>
      <c r="DA7" s="791"/>
      <c r="DB7" s="789" t="s">
        <v>538</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126</v>
      </c>
      <c r="R8" s="777"/>
      <c r="S8" s="777"/>
      <c r="T8" s="777"/>
      <c r="U8" s="777"/>
      <c r="V8" s="777">
        <v>287</v>
      </c>
      <c r="W8" s="777"/>
      <c r="X8" s="777"/>
      <c r="Y8" s="777"/>
      <c r="Z8" s="777"/>
      <c r="AA8" s="777">
        <v>-161</v>
      </c>
      <c r="AB8" s="777"/>
      <c r="AC8" s="777"/>
      <c r="AD8" s="777"/>
      <c r="AE8" s="778"/>
      <c r="AF8" s="779">
        <v>-161</v>
      </c>
      <c r="AG8" s="780"/>
      <c r="AH8" s="780"/>
      <c r="AI8" s="780"/>
      <c r="AJ8" s="781"/>
      <c r="AK8" s="782">
        <v>161</v>
      </c>
      <c r="AL8" s="783"/>
      <c r="AM8" s="783"/>
      <c r="AN8" s="783"/>
      <c r="AO8" s="783"/>
      <c r="AP8" s="783">
        <v>314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0</v>
      </c>
      <c r="CI8" s="800"/>
      <c r="CJ8" s="800"/>
      <c r="CK8" s="800"/>
      <c r="CL8" s="801"/>
      <c r="CM8" s="799">
        <v>4</v>
      </c>
      <c r="CN8" s="800"/>
      <c r="CO8" s="800"/>
      <c r="CP8" s="800"/>
      <c r="CQ8" s="801"/>
      <c r="CR8" s="799">
        <v>2</v>
      </c>
      <c r="CS8" s="800"/>
      <c r="CT8" s="800"/>
      <c r="CU8" s="800"/>
      <c r="CV8" s="801"/>
      <c r="CW8" s="799" t="s">
        <v>538</v>
      </c>
      <c r="CX8" s="800"/>
      <c r="CY8" s="800"/>
      <c r="CZ8" s="800"/>
      <c r="DA8" s="801"/>
      <c r="DB8" s="799" t="s">
        <v>538</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c r="A9" s="212">
        <v>3</v>
      </c>
      <c r="B9" s="773" t="s">
        <v>365</v>
      </c>
      <c r="C9" s="774"/>
      <c r="D9" s="774"/>
      <c r="E9" s="774"/>
      <c r="F9" s="774"/>
      <c r="G9" s="774"/>
      <c r="H9" s="774"/>
      <c r="I9" s="774"/>
      <c r="J9" s="774"/>
      <c r="K9" s="774"/>
      <c r="L9" s="774"/>
      <c r="M9" s="774"/>
      <c r="N9" s="774"/>
      <c r="O9" s="774"/>
      <c r="P9" s="775"/>
      <c r="Q9" s="776">
        <v>53</v>
      </c>
      <c r="R9" s="777"/>
      <c r="S9" s="777"/>
      <c r="T9" s="777"/>
      <c r="U9" s="777"/>
      <c r="V9" s="777">
        <v>78</v>
      </c>
      <c r="W9" s="777"/>
      <c r="X9" s="777"/>
      <c r="Y9" s="777"/>
      <c r="Z9" s="777"/>
      <c r="AA9" s="777">
        <v>-25</v>
      </c>
      <c r="AB9" s="777"/>
      <c r="AC9" s="777"/>
      <c r="AD9" s="777"/>
      <c r="AE9" s="778"/>
      <c r="AF9" s="779">
        <v>-25</v>
      </c>
      <c r="AG9" s="780"/>
      <c r="AH9" s="780"/>
      <c r="AI9" s="780"/>
      <c r="AJ9" s="781"/>
      <c r="AK9" s="782">
        <v>25</v>
      </c>
      <c r="AL9" s="783"/>
      <c r="AM9" s="783"/>
      <c r="AN9" s="783"/>
      <c r="AO9" s="783"/>
      <c r="AP9" s="783">
        <v>10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-25</v>
      </c>
      <c r="CI9" s="800"/>
      <c r="CJ9" s="800"/>
      <c r="CK9" s="800"/>
      <c r="CL9" s="801"/>
      <c r="CM9" s="799">
        <v>31</v>
      </c>
      <c r="CN9" s="800"/>
      <c r="CO9" s="800"/>
      <c r="CP9" s="800"/>
      <c r="CQ9" s="801"/>
      <c r="CR9" s="799">
        <v>3</v>
      </c>
      <c r="CS9" s="800"/>
      <c r="CT9" s="800"/>
      <c r="CU9" s="800"/>
      <c r="CV9" s="801"/>
      <c r="CW9" s="799">
        <v>1</v>
      </c>
      <c r="CX9" s="800"/>
      <c r="CY9" s="800"/>
      <c r="CZ9" s="800"/>
      <c r="DA9" s="801"/>
      <c r="DB9" s="799">
        <v>56</v>
      </c>
      <c r="DC9" s="800"/>
      <c r="DD9" s="800"/>
      <c r="DE9" s="800"/>
      <c r="DF9" s="801"/>
      <c r="DG9" s="799" t="s">
        <v>537</v>
      </c>
      <c r="DH9" s="800"/>
      <c r="DI9" s="800"/>
      <c r="DJ9" s="800"/>
      <c r="DK9" s="801"/>
      <c r="DL9" s="799" t="s">
        <v>537</v>
      </c>
      <c r="DM9" s="800"/>
      <c r="DN9" s="800"/>
      <c r="DO9" s="800"/>
      <c r="DP9" s="801"/>
      <c r="DQ9" s="799" t="s">
        <v>537</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8</v>
      </c>
      <c r="CI10" s="800"/>
      <c r="CJ10" s="800"/>
      <c r="CK10" s="800"/>
      <c r="CL10" s="801"/>
      <c r="CM10" s="799">
        <v>2</v>
      </c>
      <c r="CN10" s="800"/>
      <c r="CO10" s="800"/>
      <c r="CP10" s="800"/>
      <c r="CQ10" s="801"/>
      <c r="CR10" s="799">
        <v>60</v>
      </c>
      <c r="CS10" s="800"/>
      <c r="CT10" s="800"/>
      <c r="CU10" s="800"/>
      <c r="CV10" s="801"/>
      <c r="CW10" s="799" t="s">
        <v>538</v>
      </c>
      <c r="CX10" s="800"/>
      <c r="CY10" s="800"/>
      <c r="CZ10" s="800"/>
      <c r="DA10" s="801"/>
      <c r="DB10" s="799" t="s">
        <v>538</v>
      </c>
      <c r="DC10" s="800"/>
      <c r="DD10" s="800"/>
      <c r="DE10" s="800"/>
      <c r="DF10" s="801"/>
      <c r="DG10" s="799" t="s">
        <v>537</v>
      </c>
      <c r="DH10" s="800"/>
      <c r="DI10" s="800"/>
      <c r="DJ10" s="800"/>
      <c r="DK10" s="801"/>
      <c r="DL10" s="799" t="s">
        <v>537</v>
      </c>
      <c r="DM10" s="800"/>
      <c r="DN10" s="800"/>
      <c r="DO10" s="800"/>
      <c r="DP10" s="801"/>
      <c r="DQ10" s="799" t="s">
        <v>537</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550</v>
      </c>
      <c r="BT11" s="787"/>
      <c r="BU11" s="787"/>
      <c r="BV11" s="787"/>
      <c r="BW11" s="787"/>
      <c r="BX11" s="787"/>
      <c r="BY11" s="787"/>
      <c r="BZ11" s="787"/>
      <c r="CA11" s="787"/>
      <c r="CB11" s="787"/>
      <c r="CC11" s="787"/>
      <c r="CD11" s="787"/>
      <c r="CE11" s="787"/>
      <c r="CF11" s="787"/>
      <c r="CG11" s="788"/>
      <c r="CH11" s="799">
        <v>-9</v>
      </c>
      <c r="CI11" s="800"/>
      <c r="CJ11" s="800"/>
      <c r="CK11" s="800"/>
      <c r="CL11" s="801"/>
      <c r="CM11" s="799">
        <v>209</v>
      </c>
      <c r="CN11" s="800"/>
      <c r="CO11" s="800"/>
      <c r="CP11" s="800"/>
      <c r="CQ11" s="801"/>
      <c r="CR11" s="799">
        <v>215</v>
      </c>
      <c r="CS11" s="800"/>
      <c r="CT11" s="800"/>
      <c r="CU11" s="800"/>
      <c r="CV11" s="801"/>
      <c r="CW11" s="799" t="s">
        <v>538</v>
      </c>
      <c r="CX11" s="800"/>
      <c r="CY11" s="800"/>
      <c r="CZ11" s="800"/>
      <c r="DA11" s="801"/>
      <c r="DB11" s="799" t="s">
        <v>538</v>
      </c>
      <c r="DC11" s="800"/>
      <c r="DD11" s="800"/>
      <c r="DE11" s="800"/>
      <c r="DF11" s="801"/>
      <c r="DG11" s="799" t="s">
        <v>537</v>
      </c>
      <c r="DH11" s="800"/>
      <c r="DI11" s="800"/>
      <c r="DJ11" s="800"/>
      <c r="DK11" s="801"/>
      <c r="DL11" s="799" t="s">
        <v>537</v>
      </c>
      <c r="DM11" s="800"/>
      <c r="DN11" s="800"/>
      <c r="DO11" s="800"/>
      <c r="DP11" s="801"/>
      <c r="DQ11" s="799" t="s">
        <v>537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551</v>
      </c>
      <c r="BT12" s="787"/>
      <c r="BU12" s="787"/>
      <c r="BV12" s="787"/>
      <c r="BW12" s="787"/>
      <c r="BX12" s="787"/>
      <c r="BY12" s="787"/>
      <c r="BZ12" s="787"/>
      <c r="CA12" s="787"/>
      <c r="CB12" s="787"/>
      <c r="CC12" s="787"/>
      <c r="CD12" s="787"/>
      <c r="CE12" s="787"/>
      <c r="CF12" s="787"/>
      <c r="CG12" s="788"/>
      <c r="CH12" s="799">
        <v>-9</v>
      </c>
      <c r="CI12" s="800"/>
      <c r="CJ12" s="800"/>
      <c r="CK12" s="800"/>
      <c r="CL12" s="801"/>
      <c r="CM12" s="799">
        <v>114</v>
      </c>
      <c r="CN12" s="800"/>
      <c r="CO12" s="800"/>
      <c r="CP12" s="800"/>
      <c r="CQ12" s="801"/>
      <c r="CR12" s="799">
        <v>54</v>
      </c>
      <c r="CS12" s="800"/>
      <c r="CT12" s="800"/>
      <c r="CU12" s="800"/>
      <c r="CV12" s="801"/>
      <c r="CW12" s="799" t="s">
        <v>538</v>
      </c>
      <c r="CX12" s="800"/>
      <c r="CY12" s="800"/>
      <c r="CZ12" s="800"/>
      <c r="DA12" s="801"/>
      <c r="DB12" s="799" t="s">
        <v>538</v>
      </c>
      <c r="DC12" s="800"/>
      <c r="DD12" s="800"/>
      <c r="DE12" s="800"/>
      <c r="DF12" s="801"/>
      <c r="DG12" s="799" t="s">
        <v>537</v>
      </c>
      <c r="DH12" s="800"/>
      <c r="DI12" s="800"/>
      <c r="DJ12" s="800"/>
      <c r="DK12" s="801"/>
      <c r="DL12" s="799" t="s">
        <v>537</v>
      </c>
      <c r="DM12" s="800"/>
      <c r="DN12" s="800"/>
      <c r="DO12" s="800"/>
      <c r="DP12" s="801"/>
      <c r="DQ12" s="799" t="s">
        <v>537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552</v>
      </c>
      <c r="BT13" s="787"/>
      <c r="BU13" s="787"/>
      <c r="BV13" s="787"/>
      <c r="BW13" s="787"/>
      <c r="BX13" s="787"/>
      <c r="BY13" s="787"/>
      <c r="BZ13" s="787"/>
      <c r="CA13" s="787"/>
      <c r="CB13" s="787"/>
      <c r="CC13" s="787"/>
      <c r="CD13" s="787"/>
      <c r="CE13" s="787"/>
      <c r="CF13" s="787"/>
      <c r="CG13" s="788"/>
      <c r="CH13" s="799">
        <v>-6</v>
      </c>
      <c r="CI13" s="800"/>
      <c r="CJ13" s="800"/>
      <c r="CK13" s="800"/>
      <c r="CL13" s="801"/>
      <c r="CM13" s="799">
        <v>31</v>
      </c>
      <c r="CN13" s="800"/>
      <c r="CO13" s="800"/>
      <c r="CP13" s="800"/>
      <c r="CQ13" s="801"/>
      <c r="CR13" s="799">
        <v>50</v>
      </c>
      <c r="CS13" s="800"/>
      <c r="CT13" s="800"/>
      <c r="CU13" s="800"/>
      <c r="CV13" s="801"/>
      <c r="CW13" s="799" t="s">
        <v>538</v>
      </c>
      <c r="CX13" s="800"/>
      <c r="CY13" s="800"/>
      <c r="CZ13" s="800"/>
      <c r="DA13" s="801"/>
      <c r="DB13" s="799" t="s">
        <v>538</v>
      </c>
      <c r="DC13" s="800"/>
      <c r="DD13" s="800"/>
      <c r="DE13" s="800"/>
      <c r="DF13" s="801"/>
      <c r="DG13" s="799" t="s">
        <v>537</v>
      </c>
      <c r="DH13" s="800"/>
      <c r="DI13" s="800"/>
      <c r="DJ13" s="800"/>
      <c r="DK13" s="801"/>
      <c r="DL13" s="799" t="s">
        <v>537</v>
      </c>
      <c r="DM13" s="800"/>
      <c r="DN13" s="800"/>
      <c r="DO13" s="800"/>
      <c r="DP13" s="801"/>
      <c r="DQ13" s="799" t="s">
        <v>537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553</v>
      </c>
      <c r="BT14" s="787"/>
      <c r="BU14" s="787"/>
      <c r="BV14" s="787"/>
      <c r="BW14" s="787"/>
      <c r="BX14" s="787"/>
      <c r="BY14" s="787"/>
      <c r="BZ14" s="787"/>
      <c r="CA14" s="787"/>
      <c r="CB14" s="787"/>
      <c r="CC14" s="787"/>
      <c r="CD14" s="787"/>
      <c r="CE14" s="787"/>
      <c r="CF14" s="787"/>
      <c r="CG14" s="788"/>
      <c r="CH14" s="799">
        <v>6</v>
      </c>
      <c r="CI14" s="800"/>
      <c r="CJ14" s="800"/>
      <c r="CK14" s="800"/>
      <c r="CL14" s="801"/>
      <c r="CM14" s="799">
        <v>36</v>
      </c>
      <c r="CN14" s="800"/>
      <c r="CO14" s="800"/>
      <c r="CP14" s="800"/>
      <c r="CQ14" s="801"/>
      <c r="CR14" s="799">
        <v>50</v>
      </c>
      <c r="CS14" s="800"/>
      <c r="CT14" s="800"/>
      <c r="CU14" s="800"/>
      <c r="CV14" s="801"/>
      <c r="CW14" s="799" t="s">
        <v>538</v>
      </c>
      <c r="CX14" s="800"/>
      <c r="CY14" s="800"/>
      <c r="CZ14" s="800"/>
      <c r="DA14" s="801"/>
      <c r="DB14" s="799" t="s">
        <v>538</v>
      </c>
      <c r="DC14" s="800"/>
      <c r="DD14" s="800"/>
      <c r="DE14" s="800"/>
      <c r="DF14" s="801"/>
      <c r="DG14" s="799" t="s">
        <v>537</v>
      </c>
      <c r="DH14" s="800"/>
      <c r="DI14" s="800"/>
      <c r="DJ14" s="800"/>
      <c r="DK14" s="801"/>
      <c r="DL14" s="799" t="s">
        <v>537</v>
      </c>
      <c r="DM14" s="800"/>
      <c r="DN14" s="800"/>
      <c r="DO14" s="800"/>
      <c r="DP14" s="801"/>
      <c r="DQ14" s="799" t="s">
        <v>537</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62357</v>
      </c>
      <c r="R23" s="812"/>
      <c r="S23" s="812"/>
      <c r="T23" s="812"/>
      <c r="U23" s="812"/>
      <c r="V23" s="812">
        <v>60822</v>
      </c>
      <c r="W23" s="812"/>
      <c r="X23" s="812"/>
      <c r="Y23" s="812"/>
      <c r="Z23" s="812"/>
      <c r="AA23" s="812">
        <v>1535</v>
      </c>
      <c r="AB23" s="812"/>
      <c r="AC23" s="812"/>
      <c r="AD23" s="812"/>
      <c r="AE23" s="813"/>
      <c r="AF23" s="814">
        <v>1446</v>
      </c>
      <c r="AG23" s="812"/>
      <c r="AH23" s="812"/>
      <c r="AI23" s="812"/>
      <c r="AJ23" s="815"/>
      <c r="AK23" s="816"/>
      <c r="AL23" s="817"/>
      <c r="AM23" s="817"/>
      <c r="AN23" s="817"/>
      <c r="AO23" s="817"/>
      <c r="AP23" s="812">
        <v>62033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20906</v>
      </c>
      <c r="R28" s="841"/>
      <c r="S28" s="841"/>
      <c r="T28" s="841"/>
      <c r="U28" s="841"/>
      <c r="V28" s="841">
        <v>21241</v>
      </c>
      <c r="W28" s="841"/>
      <c r="X28" s="841"/>
      <c r="Y28" s="841"/>
      <c r="Z28" s="841"/>
      <c r="AA28" s="841">
        <v>-335</v>
      </c>
      <c r="AB28" s="841"/>
      <c r="AC28" s="841"/>
      <c r="AD28" s="841"/>
      <c r="AE28" s="842"/>
      <c r="AF28" s="843">
        <v>-335</v>
      </c>
      <c r="AG28" s="841"/>
      <c r="AH28" s="841"/>
      <c r="AI28" s="841"/>
      <c r="AJ28" s="844"/>
      <c r="AK28" s="845">
        <v>1533</v>
      </c>
      <c r="AL28" s="836"/>
      <c r="AM28" s="836"/>
      <c r="AN28" s="836"/>
      <c r="AO28" s="836"/>
      <c r="AP28" s="836" t="s">
        <v>538</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1639</v>
      </c>
      <c r="R29" s="777"/>
      <c r="S29" s="777"/>
      <c r="T29" s="777"/>
      <c r="U29" s="777"/>
      <c r="V29" s="777">
        <v>1608</v>
      </c>
      <c r="W29" s="777"/>
      <c r="X29" s="777"/>
      <c r="Y29" s="777"/>
      <c r="Z29" s="777"/>
      <c r="AA29" s="777">
        <v>31</v>
      </c>
      <c r="AB29" s="777"/>
      <c r="AC29" s="777"/>
      <c r="AD29" s="777"/>
      <c r="AE29" s="778"/>
      <c r="AF29" s="779" t="s">
        <v>109</v>
      </c>
      <c r="AG29" s="780"/>
      <c r="AH29" s="780"/>
      <c r="AI29" s="780"/>
      <c r="AJ29" s="781"/>
      <c r="AK29" s="848">
        <v>0</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13855</v>
      </c>
      <c r="R30" s="777"/>
      <c r="S30" s="777"/>
      <c r="T30" s="777"/>
      <c r="U30" s="777"/>
      <c r="V30" s="777">
        <v>13664</v>
      </c>
      <c r="W30" s="777"/>
      <c r="X30" s="777"/>
      <c r="Y30" s="777"/>
      <c r="Z30" s="777"/>
      <c r="AA30" s="777">
        <v>191</v>
      </c>
      <c r="AB30" s="777"/>
      <c r="AC30" s="777"/>
      <c r="AD30" s="777"/>
      <c r="AE30" s="778"/>
      <c r="AF30" s="779">
        <v>191</v>
      </c>
      <c r="AG30" s="780"/>
      <c r="AH30" s="780"/>
      <c r="AI30" s="780"/>
      <c r="AJ30" s="781"/>
      <c r="AK30" s="848">
        <v>2037</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485</v>
      </c>
      <c r="R31" s="777"/>
      <c r="S31" s="777"/>
      <c r="T31" s="777"/>
      <c r="U31" s="777"/>
      <c r="V31" s="777">
        <v>386</v>
      </c>
      <c r="W31" s="777"/>
      <c r="X31" s="777"/>
      <c r="Y31" s="777"/>
      <c r="Z31" s="777"/>
      <c r="AA31" s="777">
        <v>99</v>
      </c>
      <c r="AB31" s="777"/>
      <c r="AC31" s="777"/>
      <c r="AD31" s="777"/>
      <c r="AE31" s="778"/>
      <c r="AF31" s="779">
        <v>482</v>
      </c>
      <c r="AG31" s="780"/>
      <c r="AH31" s="780"/>
      <c r="AI31" s="780"/>
      <c r="AJ31" s="781"/>
      <c r="AK31" s="848">
        <v>28</v>
      </c>
      <c r="AL31" s="849"/>
      <c r="AM31" s="849"/>
      <c r="AN31" s="849"/>
      <c r="AO31" s="849"/>
      <c r="AP31" s="849">
        <v>1150</v>
      </c>
      <c r="AQ31" s="849"/>
      <c r="AR31" s="849"/>
      <c r="AS31" s="849"/>
      <c r="AT31" s="849"/>
      <c r="AU31" s="849">
        <v>6</v>
      </c>
      <c r="AV31" s="849"/>
      <c r="AW31" s="849"/>
      <c r="AX31" s="849"/>
      <c r="AY31" s="849"/>
      <c r="AZ31" s="850" t="s">
        <v>538</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721</v>
      </c>
      <c r="R32" s="777"/>
      <c r="S32" s="777"/>
      <c r="T32" s="777"/>
      <c r="U32" s="777"/>
      <c r="V32" s="777">
        <v>688</v>
      </c>
      <c r="W32" s="777"/>
      <c r="X32" s="777"/>
      <c r="Y32" s="777"/>
      <c r="Z32" s="777"/>
      <c r="AA32" s="777">
        <v>33</v>
      </c>
      <c r="AB32" s="777"/>
      <c r="AC32" s="777"/>
      <c r="AD32" s="777"/>
      <c r="AE32" s="778"/>
      <c r="AF32" s="779">
        <v>383</v>
      </c>
      <c r="AG32" s="780"/>
      <c r="AH32" s="780"/>
      <c r="AI32" s="780"/>
      <c r="AJ32" s="781"/>
      <c r="AK32" s="848">
        <v>157</v>
      </c>
      <c r="AL32" s="849"/>
      <c r="AM32" s="849"/>
      <c r="AN32" s="849"/>
      <c r="AO32" s="849"/>
      <c r="AP32" s="849">
        <v>10</v>
      </c>
      <c r="AQ32" s="849"/>
      <c r="AR32" s="849"/>
      <c r="AS32" s="849"/>
      <c r="AT32" s="849"/>
      <c r="AU32" s="849">
        <v>7</v>
      </c>
      <c r="AV32" s="849"/>
      <c r="AW32" s="849"/>
      <c r="AX32" s="849"/>
      <c r="AY32" s="849"/>
      <c r="AZ32" s="850" t="s">
        <v>538</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3122</v>
      </c>
      <c r="R33" s="777"/>
      <c r="S33" s="777"/>
      <c r="T33" s="777"/>
      <c r="U33" s="777"/>
      <c r="V33" s="777">
        <v>2985</v>
      </c>
      <c r="W33" s="777"/>
      <c r="X33" s="777"/>
      <c r="Y33" s="777"/>
      <c r="Z33" s="777"/>
      <c r="AA33" s="777">
        <v>137</v>
      </c>
      <c r="AB33" s="777"/>
      <c r="AC33" s="777"/>
      <c r="AD33" s="777"/>
      <c r="AE33" s="778"/>
      <c r="AF33" s="779">
        <v>425</v>
      </c>
      <c r="AG33" s="780"/>
      <c r="AH33" s="780"/>
      <c r="AI33" s="780"/>
      <c r="AJ33" s="781"/>
      <c r="AK33" s="848">
        <v>1637</v>
      </c>
      <c r="AL33" s="849"/>
      <c r="AM33" s="849"/>
      <c r="AN33" s="849"/>
      <c r="AO33" s="849"/>
      <c r="AP33" s="849">
        <v>24590</v>
      </c>
      <c r="AQ33" s="849"/>
      <c r="AR33" s="849"/>
      <c r="AS33" s="849"/>
      <c r="AT33" s="849"/>
      <c r="AU33" s="849">
        <v>17483</v>
      </c>
      <c r="AV33" s="849"/>
      <c r="AW33" s="849"/>
      <c r="AX33" s="849"/>
      <c r="AY33" s="849"/>
      <c r="AZ33" s="850" t="s">
        <v>538</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341</v>
      </c>
      <c r="R34" s="777"/>
      <c r="S34" s="777"/>
      <c r="T34" s="777"/>
      <c r="U34" s="777"/>
      <c r="V34" s="777">
        <v>341</v>
      </c>
      <c r="W34" s="777"/>
      <c r="X34" s="777"/>
      <c r="Y34" s="777"/>
      <c r="Z34" s="777"/>
      <c r="AA34" s="777">
        <v>0</v>
      </c>
      <c r="AB34" s="777"/>
      <c r="AC34" s="777"/>
      <c r="AD34" s="777"/>
      <c r="AE34" s="778"/>
      <c r="AF34" s="779" t="s">
        <v>109</v>
      </c>
      <c r="AG34" s="780"/>
      <c r="AH34" s="780"/>
      <c r="AI34" s="780"/>
      <c r="AJ34" s="781"/>
      <c r="AK34" s="848">
        <v>116</v>
      </c>
      <c r="AL34" s="849"/>
      <c r="AM34" s="849"/>
      <c r="AN34" s="849"/>
      <c r="AO34" s="849"/>
      <c r="AP34" s="849">
        <v>1339</v>
      </c>
      <c r="AQ34" s="849"/>
      <c r="AR34" s="849"/>
      <c r="AS34" s="849"/>
      <c r="AT34" s="849"/>
      <c r="AU34" s="849">
        <v>1008</v>
      </c>
      <c r="AV34" s="849"/>
      <c r="AW34" s="849"/>
      <c r="AX34" s="849"/>
      <c r="AY34" s="849"/>
      <c r="AZ34" s="850" t="s">
        <v>538</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388</v>
      </c>
      <c r="C35" s="774"/>
      <c r="D35" s="774"/>
      <c r="E35" s="774"/>
      <c r="F35" s="774"/>
      <c r="G35" s="774"/>
      <c r="H35" s="774"/>
      <c r="I35" s="774"/>
      <c r="J35" s="774"/>
      <c r="K35" s="774"/>
      <c r="L35" s="774"/>
      <c r="M35" s="774"/>
      <c r="N35" s="774"/>
      <c r="O35" s="774"/>
      <c r="P35" s="775"/>
      <c r="Q35" s="776">
        <v>112</v>
      </c>
      <c r="R35" s="777"/>
      <c r="S35" s="777"/>
      <c r="T35" s="777"/>
      <c r="U35" s="777"/>
      <c r="V35" s="777">
        <v>112</v>
      </c>
      <c r="W35" s="777"/>
      <c r="X35" s="777"/>
      <c r="Y35" s="777"/>
      <c r="Z35" s="777"/>
      <c r="AA35" s="777" t="s">
        <v>538</v>
      </c>
      <c r="AB35" s="777"/>
      <c r="AC35" s="777"/>
      <c r="AD35" s="777"/>
      <c r="AE35" s="778"/>
      <c r="AF35" s="779" t="s">
        <v>109</v>
      </c>
      <c r="AG35" s="780"/>
      <c r="AH35" s="780"/>
      <c r="AI35" s="780"/>
      <c r="AJ35" s="781"/>
      <c r="AK35" s="848">
        <v>66</v>
      </c>
      <c r="AL35" s="849"/>
      <c r="AM35" s="849"/>
      <c r="AN35" s="849"/>
      <c r="AO35" s="849"/>
      <c r="AP35" s="849">
        <v>457</v>
      </c>
      <c r="AQ35" s="849"/>
      <c r="AR35" s="849"/>
      <c r="AS35" s="849"/>
      <c r="AT35" s="849"/>
      <c r="AU35" s="849">
        <v>377</v>
      </c>
      <c r="AV35" s="849"/>
      <c r="AW35" s="849"/>
      <c r="AX35" s="849"/>
      <c r="AY35" s="849"/>
      <c r="AZ35" s="850" t="s">
        <v>538</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55</v>
      </c>
      <c r="R36" s="777"/>
      <c r="S36" s="777"/>
      <c r="T36" s="777"/>
      <c r="U36" s="777"/>
      <c r="V36" s="777">
        <v>55</v>
      </c>
      <c r="W36" s="777"/>
      <c r="X36" s="777"/>
      <c r="Y36" s="777"/>
      <c r="Z36" s="777"/>
      <c r="AA36" s="777" t="s">
        <v>538</v>
      </c>
      <c r="AB36" s="777"/>
      <c r="AC36" s="777"/>
      <c r="AD36" s="777"/>
      <c r="AE36" s="778"/>
      <c r="AF36" s="779" t="s">
        <v>109</v>
      </c>
      <c r="AG36" s="780"/>
      <c r="AH36" s="780"/>
      <c r="AI36" s="780"/>
      <c r="AJ36" s="781"/>
      <c r="AK36" s="848">
        <v>30</v>
      </c>
      <c r="AL36" s="849"/>
      <c r="AM36" s="849"/>
      <c r="AN36" s="849"/>
      <c r="AO36" s="849"/>
      <c r="AP36" s="849">
        <v>102</v>
      </c>
      <c r="AQ36" s="849"/>
      <c r="AR36" s="849"/>
      <c r="AS36" s="849"/>
      <c r="AT36" s="849"/>
      <c r="AU36" s="849">
        <v>85</v>
      </c>
      <c r="AV36" s="849"/>
      <c r="AW36" s="849"/>
      <c r="AX36" s="849"/>
      <c r="AY36" s="849"/>
      <c r="AZ36" s="850" t="s">
        <v>538</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1146</v>
      </c>
      <c r="AG63" s="860"/>
      <c r="AH63" s="860"/>
      <c r="AI63" s="860"/>
      <c r="AJ63" s="861"/>
      <c r="AK63" s="862"/>
      <c r="AL63" s="857"/>
      <c r="AM63" s="857"/>
      <c r="AN63" s="857"/>
      <c r="AO63" s="857"/>
      <c r="AP63" s="860">
        <v>27648</v>
      </c>
      <c r="AQ63" s="860"/>
      <c r="AR63" s="860"/>
      <c r="AS63" s="860"/>
      <c r="AT63" s="860"/>
      <c r="AU63" s="860">
        <v>18967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394</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261</v>
      </c>
      <c r="R68" s="884"/>
      <c r="S68" s="884"/>
      <c r="T68" s="884"/>
      <c r="U68" s="884"/>
      <c r="V68" s="884">
        <v>250</v>
      </c>
      <c r="W68" s="884"/>
      <c r="X68" s="884"/>
      <c r="Y68" s="884"/>
      <c r="Z68" s="884"/>
      <c r="AA68" s="884">
        <v>11</v>
      </c>
      <c r="AB68" s="884"/>
      <c r="AC68" s="884"/>
      <c r="AD68" s="884"/>
      <c r="AE68" s="884"/>
      <c r="AF68" s="884">
        <v>11</v>
      </c>
      <c r="AG68" s="884"/>
      <c r="AH68" s="884"/>
      <c r="AI68" s="884"/>
      <c r="AJ68" s="884"/>
      <c r="AK68" s="884">
        <v>0</v>
      </c>
      <c r="AL68" s="884"/>
      <c r="AM68" s="884"/>
      <c r="AN68" s="884"/>
      <c r="AO68" s="884"/>
      <c r="AP68" s="884">
        <v>199</v>
      </c>
      <c r="AQ68" s="884"/>
      <c r="AR68" s="884"/>
      <c r="AS68" s="884"/>
      <c r="AT68" s="884"/>
      <c r="AU68" s="884">
        <v>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822</v>
      </c>
      <c r="R69" s="849"/>
      <c r="S69" s="849"/>
      <c r="T69" s="849"/>
      <c r="U69" s="849"/>
      <c r="V69" s="849">
        <v>789</v>
      </c>
      <c r="W69" s="849"/>
      <c r="X69" s="849"/>
      <c r="Y69" s="849"/>
      <c r="Z69" s="849"/>
      <c r="AA69" s="849">
        <v>33</v>
      </c>
      <c r="AB69" s="849"/>
      <c r="AC69" s="849"/>
      <c r="AD69" s="849"/>
      <c r="AE69" s="849"/>
      <c r="AF69" s="849">
        <v>33</v>
      </c>
      <c r="AG69" s="849"/>
      <c r="AH69" s="849"/>
      <c r="AI69" s="849"/>
      <c r="AJ69" s="849"/>
      <c r="AK69" s="849">
        <v>41</v>
      </c>
      <c r="AL69" s="849"/>
      <c r="AM69" s="849"/>
      <c r="AN69" s="849"/>
      <c r="AO69" s="849"/>
      <c r="AP69" s="849">
        <v>152</v>
      </c>
      <c r="AQ69" s="849"/>
      <c r="AR69" s="849"/>
      <c r="AS69" s="849"/>
      <c r="AT69" s="849"/>
      <c r="AU69" s="849">
        <v>60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433</v>
      </c>
      <c r="R70" s="849"/>
      <c r="S70" s="849"/>
      <c r="T70" s="849"/>
      <c r="U70" s="849"/>
      <c r="V70" s="849">
        <v>382</v>
      </c>
      <c r="W70" s="849"/>
      <c r="X70" s="849"/>
      <c r="Y70" s="849"/>
      <c r="Z70" s="849"/>
      <c r="AA70" s="849">
        <v>51</v>
      </c>
      <c r="AB70" s="849"/>
      <c r="AC70" s="849"/>
      <c r="AD70" s="849"/>
      <c r="AE70" s="849"/>
      <c r="AF70" s="849">
        <v>283</v>
      </c>
      <c r="AG70" s="849"/>
      <c r="AH70" s="849"/>
      <c r="AI70" s="849"/>
      <c r="AJ70" s="849"/>
      <c r="AK70" s="849" t="s">
        <v>538</v>
      </c>
      <c r="AL70" s="849"/>
      <c r="AM70" s="849"/>
      <c r="AN70" s="849"/>
      <c r="AO70" s="849"/>
      <c r="AP70" s="849">
        <v>542</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2915</v>
      </c>
      <c r="R71" s="849"/>
      <c r="S71" s="849"/>
      <c r="T71" s="849"/>
      <c r="U71" s="849"/>
      <c r="V71" s="849">
        <v>2880</v>
      </c>
      <c r="W71" s="849"/>
      <c r="X71" s="849"/>
      <c r="Y71" s="849"/>
      <c r="Z71" s="849"/>
      <c r="AA71" s="849">
        <v>35</v>
      </c>
      <c r="AB71" s="849"/>
      <c r="AC71" s="849"/>
      <c r="AD71" s="849"/>
      <c r="AE71" s="849"/>
      <c r="AF71" s="849">
        <v>35</v>
      </c>
      <c r="AG71" s="849"/>
      <c r="AH71" s="849"/>
      <c r="AI71" s="849"/>
      <c r="AJ71" s="849"/>
      <c r="AK71" s="849">
        <v>7</v>
      </c>
      <c r="AL71" s="849"/>
      <c r="AM71" s="849"/>
      <c r="AN71" s="849"/>
      <c r="AO71" s="849"/>
      <c r="AP71" s="849">
        <v>556</v>
      </c>
      <c r="AQ71" s="849"/>
      <c r="AR71" s="849"/>
      <c r="AS71" s="849"/>
      <c r="AT71" s="849"/>
      <c r="AU71" s="849">
        <v>498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12246</v>
      </c>
      <c r="R72" s="849"/>
      <c r="S72" s="849"/>
      <c r="T72" s="849"/>
      <c r="U72" s="849"/>
      <c r="V72" s="849">
        <v>10158</v>
      </c>
      <c r="W72" s="849"/>
      <c r="X72" s="849"/>
      <c r="Y72" s="849"/>
      <c r="Z72" s="849"/>
      <c r="AA72" s="849">
        <v>2088</v>
      </c>
      <c r="AB72" s="849"/>
      <c r="AC72" s="849"/>
      <c r="AD72" s="849"/>
      <c r="AE72" s="849"/>
      <c r="AF72" s="849">
        <v>2088</v>
      </c>
      <c r="AG72" s="849"/>
      <c r="AH72" s="849"/>
      <c r="AI72" s="849"/>
      <c r="AJ72" s="849"/>
      <c r="AK72" s="849">
        <v>950</v>
      </c>
      <c r="AL72" s="849"/>
      <c r="AM72" s="849"/>
      <c r="AN72" s="849"/>
      <c r="AO72" s="849"/>
      <c r="AP72" s="849" t="s">
        <v>538</v>
      </c>
      <c r="AQ72" s="849"/>
      <c r="AR72" s="849"/>
      <c r="AS72" s="849"/>
      <c r="AT72" s="849"/>
      <c r="AU72" s="849" t="s">
        <v>538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284</v>
      </c>
      <c r="R73" s="849"/>
      <c r="S73" s="849"/>
      <c r="T73" s="849"/>
      <c r="U73" s="849"/>
      <c r="V73" s="849">
        <v>249</v>
      </c>
      <c r="W73" s="849"/>
      <c r="X73" s="849"/>
      <c r="Y73" s="849"/>
      <c r="Z73" s="849"/>
      <c r="AA73" s="849">
        <v>34</v>
      </c>
      <c r="AB73" s="849"/>
      <c r="AC73" s="849"/>
      <c r="AD73" s="849"/>
      <c r="AE73" s="849"/>
      <c r="AF73" s="849">
        <v>34</v>
      </c>
      <c r="AG73" s="849"/>
      <c r="AH73" s="849"/>
      <c r="AI73" s="849"/>
      <c r="AJ73" s="849"/>
      <c r="AK73" s="849" t="s">
        <v>538</v>
      </c>
      <c r="AL73" s="849"/>
      <c r="AM73" s="849"/>
      <c r="AN73" s="849"/>
      <c r="AO73" s="849"/>
      <c r="AP73" s="849" t="s">
        <v>538</v>
      </c>
      <c r="AQ73" s="849"/>
      <c r="AR73" s="849"/>
      <c r="AS73" s="849"/>
      <c r="AT73" s="849"/>
      <c r="AU73" s="849" t="s">
        <v>538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7" t="s">
        <v>545</v>
      </c>
      <c r="C74" s="892"/>
      <c r="D74" s="892"/>
      <c r="E74" s="892"/>
      <c r="F74" s="892"/>
      <c r="G74" s="892"/>
      <c r="H74" s="892"/>
      <c r="I74" s="892"/>
      <c r="J74" s="892"/>
      <c r="K74" s="892"/>
      <c r="L74" s="892"/>
      <c r="M74" s="892"/>
      <c r="N74" s="892"/>
      <c r="O74" s="892"/>
      <c r="P74" s="893"/>
      <c r="Q74" s="894">
        <v>286558</v>
      </c>
      <c r="R74" s="849"/>
      <c r="S74" s="849"/>
      <c r="T74" s="849"/>
      <c r="U74" s="849"/>
      <c r="V74" s="849">
        <v>273159</v>
      </c>
      <c r="W74" s="849"/>
      <c r="X74" s="849"/>
      <c r="Y74" s="849"/>
      <c r="Z74" s="849"/>
      <c r="AA74" s="849">
        <v>13399</v>
      </c>
      <c r="AB74" s="849"/>
      <c r="AC74" s="849"/>
      <c r="AD74" s="849"/>
      <c r="AE74" s="849"/>
      <c r="AF74" s="849">
        <v>13399</v>
      </c>
      <c r="AG74" s="849"/>
      <c r="AH74" s="849"/>
      <c r="AI74" s="849"/>
      <c r="AJ74" s="849"/>
      <c r="AK74" s="849">
        <v>294</v>
      </c>
      <c r="AL74" s="849"/>
      <c r="AM74" s="849"/>
      <c r="AN74" s="849"/>
      <c r="AO74" s="849"/>
      <c r="AP74" s="849" t="s">
        <v>538</v>
      </c>
      <c r="AQ74" s="849"/>
      <c r="AR74" s="849"/>
      <c r="AS74" s="849"/>
      <c r="AT74" s="849"/>
      <c r="AU74" s="849" t="s">
        <v>538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8"/>
      <c r="R75" s="899"/>
      <c r="S75" s="899"/>
      <c r="T75" s="899"/>
      <c r="U75" s="848"/>
      <c r="V75" s="900"/>
      <c r="W75" s="899"/>
      <c r="X75" s="899"/>
      <c r="Y75" s="899"/>
      <c r="Z75" s="848"/>
      <c r="AA75" s="900"/>
      <c r="AB75" s="899"/>
      <c r="AC75" s="899"/>
      <c r="AD75" s="899"/>
      <c r="AE75" s="848"/>
      <c r="AF75" s="900"/>
      <c r="AG75" s="899"/>
      <c r="AH75" s="899"/>
      <c r="AI75" s="899"/>
      <c r="AJ75" s="848"/>
      <c r="AK75" s="900"/>
      <c r="AL75" s="899"/>
      <c r="AM75" s="899"/>
      <c r="AN75" s="899"/>
      <c r="AO75" s="848"/>
      <c r="AP75" s="900"/>
      <c r="AQ75" s="899"/>
      <c r="AR75" s="899"/>
      <c r="AS75" s="899"/>
      <c r="AT75" s="848"/>
      <c r="AU75" s="900"/>
      <c r="AV75" s="899"/>
      <c r="AW75" s="899"/>
      <c r="AX75" s="899"/>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8"/>
      <c r="R76" s="899"/>
      <c r="S76" s="899"/>
      <c r="T76" s="899"/>
      <c r="U76" s="848"/>
      <c r="V76" s="900"/>
      <c r="W76" s="899"/>
      <c r="X76" s="899"/>
      <c r="Y76" s="899"/>
      <c r="Z76" s="848"/>
      <c r="AA76" s="900"/>
      <c r="AB76" s="899"/>
      <c r="AC76" s="899"/>
      <c r="AD76" s="899"/>
      <c r="AE76" s="848"/>
      <c r="AF76" s="900"/>
      <c r="AG76" s="899"/>
      <c r="AH76" s="899"/>
      <c r="AI76" s="899"/>
      <c r="AJ76" s="848"/>
      <c r="AK76" s="900"/>
      <c r="AL76" s="899"/>
      <c r="AM76" s="899"/>
      <c r="AN76" s="899"/>
      <c r="AO76" s="848"/>
      <c r="AP76" s="900"/>
      <c r="AQ76" s="899"/>
      <c r="AR76" s="899"/>
      <c r="AS76" s="899"/>
      <c r="AT76" s="848"/>
      <c r="AU76" s="900"/>
      <c r="AV76" s="899"/>
      <c r="AW76" s="899"/>
      <c r="AX76" s="899"/>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8"/>
      <c r="R77" s="899"/>
      <c r="S77" s="899"/>
      <c r="T77" s="899"/>
      <c r="U77" s="848"/>
      <c r="V77" s="900"/>
      <c r="W77" s="899"/>
      <c r="X77" s="899"/>
      <c r="Y77" s="899"/>
      <c r="Z77" s="848"/>
      <c r="AA77" s="900"/>
      <c r="AB77" s="899"/>
      <c r="AC77" s="899"/>
      <c r="AD77" s="899"/>
      <c r="AE77" s="848"/>
      <c r="AF77" s="900"/>
      <c r="AG77" s="899"/>
      <c r="AH77" s="899"/>
      <c r="AI77" s="899"/>
      <c r="AJ77" s="848"/>
      <c r="AK77" s="900"/>
      <c r="AL77" s="899"/>
      <c r="AM77" s="899"/>
      <c r="AN77" s="899"/>
      <c r="AO77" s="848"/>
      <c r="AP77" s="900"/>
      <c r="AQ77" s="899"/>
      <c r="AR77" s="899"/>
      <c r="AS77" s="899"/>
      <c r="AT77" s="848"/>
      <c r="AU77" s="900"/>
      <c r="AV77" s="899"/>
      <c r="AW77" s="899"/>
      <c r="AX77" s="899"/>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15883</v>
      </c>
      <c r="AG88" s="860"/>
      <c r="AH88" s="860"/>
      <c r="AI88" s="860"/>
      <c r="AJ88" s="860"/>
      <c r="AK88" s="857"/>
      <c r="AL88" s="857"/>
      <c r="AM88" s="857"/>
      <c r="AN88" s="857"/>
      <c r="AO88" s="857"/>
      <c r="AP88" s="860">
        <v>1449</v>
      </c>
      <c r="AQ88" s="860"/>
      <c r="AR88" s="860"/>
      <c r="AS88" s="860"/>
      <c r="AT88" s="860"/>
      <c r="AU88" s="860">
        <v>566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396</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439</v>
      </c>
      <c r="CS102" s="868"/>
      <c r="CT102" s="868"/>
      <c r="CU102" s="868"/>
      <c r="CV102" s="912"/>
      <c r="CW102" s="911">
        <v>305</v>
      </c>
      <c r="CX102" s="868"/>
      <c r="CY102" s="868"/>
      <c r="CZ102" s="868"/>
      <c r="DA102" s="912"/>
      <c r="DB102" s="911">
        <v>56</v>
      </c>
      <c r="DC102" s="868"/>
      <c r="DD102" s="868"/>
      <c r="DE102" s="868"/>
      <c r="DF102" s="912"/>
      <c r="DG102" s="911"/>
      <c r="DH102" s="868"/>
      <c r="DI102" s="868"/>
      <c r="DJ102" s="868"/>
      <c r="DK102" s="912"/>
      <c r="DL102" s="911"/>
      <c r="DM102" s="868"/>
      <c r="DN102" s="868"/>
      <c r="DO102" s="868"/>
      <c r="DP102" s="912"/>
      <c r="DQ102" s="911"/>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401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403</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404</v>
      </c>
      <c r="AB109" s="914"/>
      <c r="AC109" s="914"/>
      <c r="AD109" s="914"/>
      <c r="AE109" s="915"/>
      <c r="AF109" s="913" t="s">
        <v>285</v>
      </c>
      <c r="AG109" s="914"/>
      <c r="AH109" s="914"/>
      <c r="AI109" s="914"/>
      <c r="AJ109" s="915"/>
      <c r="AK109" s="913" t="s">
        <v>284</v>
      </c>
      <c r="AL109" s="914"/>
      <c r="AM109" s="914"/>
      <c r="AN109" s="914"/>
      <c r="AO109" s="915"/>
      <c r="AP109" s="913" t="s">
        <v>405</v>
      </c>
      <c r="AQ109" s="914"/>
      <c r="AR109" s="914"/>
      <c r="AS109" s="914"/>
      <c r="AT109" s="916"/>
      <c r="AU109" s="935" t="s">
        <v>403</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404</v>
      </c>
      <c r="BR109" s="914"/>
      <c r="BS109" s="914"/>
      <c r="BT109" s="914"/>
      <c r="BU109" s="915"/>
      <c r="BV109" s="913" t="s">
        <v>285</v>
      </c>
      <c r="BW109" s="914"/>
      <c r="BX109" s="914"/>
      <c r="BY109" s="914"/>
      <c r="BZ109" s="915"/>
      <c r="CA109" s="913" t="s">
        <v>284</v>
      </c>
      <c r="CB109" s="914"/>
      <c r="CC109" s="914"/>
      <c r="CD109" s="914"/>
      <c r="CE109" s="915"/>
      <c r="CF109" s="936" t="s">
        <v>405</v>
      </c>
      <c r="CG109" s="936"/>
      <c r="CH109" s="936"/>
      <c r="CI109" s="936"/>
      <c r="CJ109" s="936"/>
      <c r="CK109" s="913" t="s">
        <v>406</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404</v>
      </c>
      <c r="DH109" s="914"/>
      <c r="DI109" s="914"/>
      <c r="DJ109" s="914"/>
      <c r="DK109" s="915"/>
      <c r="DL109" s="913" t="s">
        <v>285</v>
      </c>
      <c r="DM109" s="914"/>
      <c r="DN109" s="914"/>
      <c r="DO109" s="914"/>
      <c r="DP109" s="915"/>
      <c r="DQ109" s="913" t="s">
        <v>284</v>
      </c>
      <c r="DR109" s="914"/>
      <c r="DS109" s="914"/>
      <c r="DT109" s="914"/>
      <c r="DU109" s="915"/>
      <c r="DV109" s="913" t="s">
        <v>405</v>
      </c>
      <c r="DW109" s="914"/>
      <c r="DX109" s="914"/>
      <c r="DY109" s="914"/>
      <c r="DZ109" s="916"/>
    </row>
    <row r="110" spans="1:131" s="197" customFormat="1" ht="26.25" customHeight="1">
      <c r="A110" s="917" t="s">
        <v>407</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6988647</v>
      </c>
      <c r="AB110" s="921"/>
      <c r="AC110" s="921"/>
      <c r="AD110" s="921"/>
      <c r="AE110" s="922"/>
      <c r="AF110" s="923">
        <v>6743303</v>
      </c>
      <c r="AG110" s="921"/>
      <c r="AH110" s="921"/>
      <c r="AI110" s="921"/>
      <c r="AJ110" s="922"/>
      <c r="AK110" s="923">
        <v>6607689</v>
      </c>
      <c r="AL110" s="921"/>
      <c r="AM110" s="921"/>
      <c r="AN110" s="921"/>
      <c r="AO110" s="922"/>
      <c r="AP110" s="924">
        <v>22.8</v>
      </c>
      <c r="AQ110" s="925"/>
      <c r="AR110" s="925"/>
      <c r="AS110" s="925"/>
      <c r="AT110" s="926"/>
      <c r="AU110" s="927" t="s">
        <v>58</v>
      </c>
      <c r="AV110" s="928"/>
      <c r="AW110" s="928"/>
      <c r="AX110" s="928"/>
      <c r="AY110" s="929"/>
      <c r="AZ110" s="971" t="s">
        <v>408</v>
      </c>
      <c r="BA110" s="918"/>
      <c r="BB110" s="918"/>
      <c r="BC110" s="918"/>
      <c r="BD110" s="918"/>
      <c r="BE110" s="918"/>
      <c r="BF110" s="918"/>
      <c r="BG110" s="918"/>
      <c r="BH110" s="918"/>
      <c r="BI110" s="918"/>
      <c r="BJ110" s="918"/>
      <c r="BK110" s="918"/>
      <c r="BL110" s="918"/>
      <c r="BM110" s="918"/>
      <c r="BN110" s="918"/>
      <c r="BO110" s="918"/>
      <c r="BP110" s="919"/>
      <c r="BQ110" s="957">
        <v>61587659</v>
      </c>
      <c r="BR110" s="958"/>
      <c r="BS110" s="958"/>
      <c r="BT110" s="958"/>
      <c r="BU110" s="958"/>
      <c r="BV110" s="958">
        <v>61395447</v>
      </c>
      <c r="BW110" s="958"/>
      <c r="BX110" s="958"/>
      <c r="BY110" s="958"/>
      <c r="BZ110" s="958"/>
      <c r="CA110" s="958">
        <v>62033367</v>
      </c>
      <c r="CB110" s="958"/>
      <c r="CC110" s="958"/>
      <c r="CD110" s="958"/>
      <c r="CE110" s="958"/>
      <c r="CF110" s="972">
        <v>213.7</v>
      </c>
      <c r="CG110" s="973"/>
      <c r="CH110" s="973"/>
      <c r="CI110" s="973"/>
      <c r="CJ110" s="973"/>
      <c r="CK110" s="974" t="s">
        <v>409</v>
      </c>
      <c r="CL110" s="975"/>
      <c r="CM110" s="954" t="s">
        <v>410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109</v>
      </c>
      <c r="DH110" s="958"/>
      <c r="DI110" s="958"/>
      <c r="DJ110" s="958"/>
      <c r="DK110" s="958"/>
      <c r="DL110" s="958" t="s">
        <v>109</v>
      </c>
      <c r="DM110" s="958"/>
      <c r="DN110" s="958"/>
      <c r="DO110" s="958"/>
      <c r="DP110" s="958"/>
      <c r="DQ110" s="958" t="s">
        <v>109</v>
      </c>
      <c r="DR110" s="958"/>
      <c r="DS110" s="958"/>
      <c r="DT110" s="958"/>
      <c r="DU110" s="958"/>
      <c r="DV110" s="959" t="s">
        <v>109</v>
      </c>
      <c r="DW110" s="959"/>
      <c r="DX110" s="959"/>
      <c r="DY110" s="959"/>
      <c r="DZ110" s="960"/>
    </row>
    <row r="111" spans="1:131" s="197" customFormat="1" ht="26.25" customHeight="1">
      <c r="A111" s="961" t="s">
        <v>411</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109</v>
      </c>
      <c r="AB111" s="965"/>
      <c r="AC111" s="965"/>
      <c r="AD111" s="965"/>
      <c r="AE111" s="966"/>
      <c r="AF111" s="967" t="s">
        <v>109</v>
      </c>
      <c r="AG111" s="965"/>
      <c r="AH111" s="965"/>
      <c r="AI111" s="965"/>
      <c r="AJ111" s="966"/>
      <c r="AK111" s="967" t="s">
        <v>109</v>
      </c>
      <c r="AL111" s="965"/>
      <c r="AM111" s="965"/>
      <c r="AN111" s="965"/>
      <c r="AO111" s="966"/>
      <c r="AP111" s="968" t="s">
        <v>109</v>
      </c>
      <c r="AQ111" s="969"/>
      <c r="AR111" s="969"/>
      <c r="AS111" s="969"/>
      <c r="AT111" s="970"/>
      <c r="AU111" s="930"/>
      <c r="AV111" s="931"/>
      <c r="AW111" s="931"/>
      <c r="AX111" s="931"/>
      <c r="AY111" s="932"/>
      <c r="AZ111" s="980" t="s">
        <v>412</v>
      </c>
      <c r="BA111" s="981"/>
      <c r="BB111" s="981"/>
      <c r="BC111" s="981"/>
      <c r="BD111" s="981"/>
      <c r="BE111" s="981"/>
      <c r="BF111" s="981"/>
      <c r="BG111" s="981"/>
      <c r="BH111" s="981"/>
      <c r="BI111" s="981"/>
      <c r="BJ111" s="981"/>
      <c r="BK111" s="981"/>
      <c r="BL111" s="981"/>
      <c r="BM111" s="981"/>
      <c r="BN111" s="981"/>
      <c r="BO111" s="981"/>
      <c r="BP111" s="982"/>
      <c r="BQ111" s="950">
        <v>1280061</v>
      </c>
      <c r="BR111" s="951"/>
      <c r="BS111" s="951"/>
      <c r="BT111" s="951"/>
      <c r="BU111" s="951"/>
      <c r="BV111" s="951">
        <v>1106742</v>
      </c>
      <c r="BW111" s="951"/>
      <c r="BX111" s="951"/>
      <c r="BY111" s="951"/>
      <c r="BZ111" s="951"/>
      <c r="CA111" s="951">
        <v>1264278</v>
      </c>
      <c r="CB111" s="951"/>
      <c r="CC111" s="951"/>
      <c r="CD111" s="951"/>
      <c r="CE111" s="951"/>
      <c r="CF111" s="945">
        <v>4.4000000000000004</v>
      </c>
      <c r="CG111" s="946"/>
      <c r="CH111" s="946"/>
      <c r="CI111" s="946"/>
      <c r="CJ111" s="946"/>
      <c r="CK111" s="976"/>
      <c r="CL111" s="977"/>
      <c r="CM111" s="947" t="s">
        <v>413</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109</v>
      </c>
      <c r="DH111" s="951"/>
      <c r="DI111" s="951"/>
      <c r="DJ111" s="951"/>
      <c r="DK111" s="951"/>
      <c r="DL111" s="951" t="s">
        <v>109</v>
      </c>
      <c r="DM111" s="951"/>
      <c r="DN111" s="951"/>
      <c r="DO111" s="951"/>
      <c r="DP111" s="951"/>
      <c r="DQ111" s="951" t="s">
        <v>109</v>
      </c>
      <c r="DR111" s="951"/>
      <c r="DS111" s="951"/>
      <c r="DT111" s="951"/>
      <c r="DU111" s="951"/>
      <c r="DV111" s="952" t="s">
        <v>109</v>
      </c>
      <c r="DW111" s="952"/>
      <c r="DX111" s="952"/>
      <c r="DY111" s="952"/>
      <c r="DZ111" s="953"/>
    </row>
    <row r="112" spans="1:131" s="197" customFormat="1" ht="26.25" customHeight="1">
      <c r="A112" s="983" t="s">
        <v>414</v>
      </c>
      <c r="B112" s="984"/>
      <c r="C112" s="981" t="s">
        <v>415</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13333</v>
      </c>
      <c r="AB112" s="990"/>
      <c r="AC112" s="990"/>
      <c r="AD112" s="990"/>
      <c r="AE112" s="991"/>
      <c r="AF112" s="992">
        <v>13333</v>
      </c>
      <c r="AG112" s="990"/>
      <c r="AH112" s="990"/>
      <c r="AI112" s="990"/>
      <c r="AJ112" s="991"/>
      <c r="AK112" s="992">
        <v>13327</v>
      </c>
      <c r="AL112" s="990"/>
      <c r="AM112" s="990"/>
      <c r="AN112" s="990"/>
      <c r="AO112" s="991"/>
      <c r="AP112" s="993">
        <v>0</v>
      </c>
      <c r="AQ112" s="994"/>
      <c r="AR112" s="994"/>
      <c r="AS112" s="994"/>
      <c r="AT112" s="995"/>
      <c r="AU112" s="930"/>
      <c r="AV112" s="931"/>
      <c r="AW112" s="931"/>
      <c r="AX112" s="931"/>
      <c r="AY112" s="932"/>
      <c r="AZ112" s="980" t="s">
        <v>416</v>
      </c>
      <c r="BA112" s="981"/>
      <c r="BB112" s="981"/>
      <c r="BC112" s="981"/>
      <c r="BD112" s="981"/>
      <c r="BE112" s="981"/>
      <c r="BF112" s="981"/>
      <c r="BG112" s="981"/>
      <c r="BH112" s="981"/>
      <c r="BI112" s="981"/>
      <c r="BJ112" s="981"/>
      <c r="BK112" s="981"/>
      <c r="BL112" s="981"/>
      <c r="BM112" s="981"/>
      <c r="BN112" s="981"/>
      <c r="BO112" s="981"/>
      <c r="BP112" s="982"/>
      <c r="BQ112" s="950">
        <v>22254709</v>
      </c>
      <c r="BR112" s="951"/>
      <c r="BS112" s="951"/>
      <c r="BT112" s="951"/>
      <c r="BU112" s="951"/>
      <c r="BV112" s="951">
        <v>21036016</v>
      </c>
      <c r="BW112" s="951"/>
      <c r="BX112" s="951"/>
      <c r="BY112" s="951"/>
      <c r="BZ112" s="951"/>
      <c r="CA112" s="951">
        <v>18967245</v>
      </c>
      <c r="CB112" s="951"/>
      <c r="CC112" s="951"/>
      <c r="CD112" s="951"/>
      <c r="CE112" s="951"/>
      <c r="CF112" s="945">
        <v>65.3</v>
      </c>
      <c r="CG112" s="946"/>
      <c r="CH112" s="946"/>
      <c r="CI112" s="946"/>
      <c r="CJ112" s="946"/>
      <c r="CK112" s="976"/>
      <c r="CL112" s="977"/>
      <c r="CM112" s="947" t="s">
        <v>417</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109</v>
      </c>
      <c r="DH112" s="951"/>
      <c r="DI112" s="951"/>
      <c r="DJ112" s="951"/>
      <c r="DK112" s="951"/>
      <c r="DL112" s="951" t="s">
        <v>109</v>
      </c>
      <c r="DM112" s="951"/>
      <c r="DN112" s="951"/>
      <c r="DO112" s="951"/>
      <c r="DP112" s="951"/>
      <c r="DQ112" s="951" t="s">
        <v>109</v>
      </c>
      <c r="DR112" s="951"/>
      <c r="DS112" s="951"/>
      <c r="DT112" s="951"/>
      <c r="DU112" s="951"/>
      <c r="DV112" s="952" t="s">
        <v>109</v>
      </c>
      <c r="DW112" s="952"/>
      <c r="DX112" s="952"/>
      <c r="DY112" s="952"/>
      <c r="DZ112" s="953"/>
    </row>
    <row r="113" spans="1:130" s="197" customFormat="1" ht="26.25" customHeight="1">
      <c r="A113" s="985"/>
      <c r="B113" s="986"/>
      <c r="C113" s="981" t="s">
        <v>418</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1726508</v>
      </c>
      <c r="AB113" s="965"/>
      <c r="AC113" s="965"/>
      <c r="AD113" s="965"/>
      <c r="AE113" s="966"/>
      <c r="AF113" s="967">
        <v>1624865</v>
      </c>
      <c r="AG113" s="965"/>
      <c r="AH113" s="965"/>
      <c r="AI113" s="965"/>
      <c r="AJ113" s="966"/>
      <c r="AK113" s="967">
        <v>1594796</v>
      </c>
      <c r="AL113" s="965"/>
      <c r="AM113" s="965"/>
      <c r="AN113" s="965"/>
      <c r="AO113" s="966"/>
      <c r="AP113" s="968">
        <v>5.5</v>
      </c>
      <c r="AQ113" s="969"/>
      <c r="AR113" s="969"/>
      <c r="AS113" s="969"/>
      <c r="AT113" s="970"/>
      <c r="AU113" s="930"/>
      <c r="AV113" s="931"/>
      <c r="AW113" s="931"/>
      <c r="AX113" s="931"/>
      <c r="AY113" s="932"/>
      <c r="AZ113" s="980" t="s">
        <v>419</v>
      </c>
      <c r="BA113" s="981"/>
      <c r="BB113" s="981"/>
      <c r="BC113" s="981"/>
      <c r="BD113" s="981"/>
      <c r="BE113" s="981"/>
      <c r="BF113" s="981"/>
      <c r="BG113" s="981"/>
      <c r="BH113" s="981"/>
      <c r="BI113" s="981"/>
      <c r="BJ113" s="981"/>
      <c r="BK113" s="981"/>
      <c r="BL113" s="981"/>
      <c r="BM113" s="981"/>
      <c r="BN113" s="981"/>
      <c r="BO113" s="981"/>
      <c r="BP113" s="982"/>
      <c r="BQ113" s="950">
        <v>606173</v>
      </c>
      <c r="BR113" s="951"/>
      <c r="BS113" s="951"/>
      <c r="BT113" s="951"/>
      <c r="BU113" s="951"/>
      <c r="BV113" s="951">
        <v>669201</v>
      </c>
      <c r="BW113" s="951"/>
      <c r="BX113" s="951"/>
      <c r="BY113" s="951"/>
      <c r="BZ113" s="951"/>
      <c r="CA113" s="951">
        <v>565631</v>
      </c>
      <c r="CB113" s="951"/>
      <c r="CC113" s="951"/>
      <c r="CD113" s="951"/>
      <c r="CE113" s="951"/>
      <c r="CF113" s="945">
        <v>1.9</v>
      </c>
      <c r="CG113" s="946"/>
      <c r="CH113" s="946"/>
      <c r="CI113" s="946"/>
      <c r="CJ113" s="946"/>
      <c r="CK113" s="976"/>
      <c r="CL113" s="977"/>
      <c r="CM113" s="947" t="s">
        <v>420</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109</v>
      </c>
      <c r="DH113" s="990"/>
      <c r="DI113" s="990"/>
      <c r="DJ113" s="990"/>
      <c r="DK113" s="991"/>
      <c r="DL113" s="992" t="s">
        <v>109</v>
      </c>
      <c r="DM113" s="990"/>
      <c r="DN113" s="990"/>
      <c r="DO113" s="990"/>
      <c r="DP113" s="991"/>
      <c r="DQ113" s="992" t="s">
        <v>109</v>
      </c>
      <c r="DR113" s="990"/>
      <c r="DS113" s="990"/>
      <c r="DT113" s="990"/>
      <c r="DU113" s="991"/>
      <c r="DV113" s="993" t="s">
        <v>109</v>
      </c>
      <c r="DW113" s="994"/>
      <c r="DX113" s="994"/>
      <c r="DY113" s="994"/>
      <c r="DZ113" s="995"/>
    </row>
    <row r="114" spans="1:130" s="197" customFormat="1" ht="26.25" customHeight="1">
      <c r="A114" s="985"/>
      <c r="B114" s="986"/>
      <c r="C114" s="981" t="s">
        <v>421</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288975</v>
      </c>
      <c r="AB114" s="990"/>
      <c r="AC114" s="990"/>
      <c r="AD114" s="990"/>
      <c r="AE114" s="991"/>
      <c r="AF114" s="992">
        <v>137664</v>
      </c>
      <c r="AG114" s="990"/>
      <c r="AH114" s="990"/>
      <c r="AI114" s="990"/>
      <c r="AJ114" s="991"/>
      <c r="AK114" s="992">
        <v>128676</v>
      </c>
      <c r="AL114" s="990"/>
      <c r="AM114" s="990"/>
      <c r="AN114" s="990"/>
      <c r="AO114" s="991"/>
      <c r="AP114" s="993">
        <v>0.4</v>
      </c>
      <c r="AQ114" s="994"/>
      <c r="AR114" s="994"/>
      <c r="AS114" s="994"/>
      <c r="AT114" s="995"/>
      <c r="AU114" s="930"/>
      <c r="AV114" s="931"/>
      <c r="AW114" s="931"/>
      <c r="AX114" s="931"/>
      <c r="AY114" s="932"/>
      <c r="AZ114" s="980" t="s">
        <v>422</v>
      </c>
      <c r="BA114" s="981"/>
      <c r="BB114" s="981"/>
      <c r="BC114" s="981"/>
      <c r="BD114" s="981"/>
      <c r="BE114" s="981"/>
      <c r="BF114" s="981"/>
      <c r="BG114" s="981"/>
      <c r="BH114" s="981"/>
      <c r="BI114" s="981"/>
      <c r="BJ114" s="981"/>
      <c r="BK114" s="981"/>
      <c r="BL114" s="981"/>
      <c r="BM114" s="981"/>
      <c r="BN114" s="981"/>
      <c r="BO114" s="981"/>
      <c r="BP114" s="982"/>
      <c r="BQ114" s="950">
        <v>9366886</v>
      </c>
      <c r="BR114" s="951"/>
      <c r="BS114" s="951"/>
      <c r="BT114" s="951"/>
      <c r="BU114" s="951"/>
      <c r="BV114" s="951">
        <v>9156313</v>
      </c>
      <c r="BW114" s="951"/>
      <c r="BX114" s="951"/>
      <c r="BY114" s="951"/>
      <c r="BZ114" s="951"/>
      <c r="CA114" s="951">
        <v>8539244</v>
      </c>
      <c r="CB114" s="951"/>
      <c r="CC114" s="951"/>
      <c r="CD114" s="951"/>
      <c r="CE114" s="951"/>
      <c r="CF114" s="945">
        <v>29.4</v>
      </c>
      <c r="CG114" s="946"/>
      <c r="CH114" s="946"/>
      <c r="CI114" s="946"/>
      <c r="CJ114" s="946"/>
      <c r="CK114" s="976"/>
      <c r="CL114" s="977"/>
      <c r="CM114" s="947" t="s">
        <v>423</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109</v>
      </c>
      <c r="DH114" s="990"/>
      <c r="DI114" s="990"/>
      <c r="DJ114" s="990"/>
      <c r="DK114" s="991"/>
      <c r="DL114" s="992" t="s">
        <v>109</v>
      </c>
      <c r="DM114" s="990"/>
      <c r="DN114" s="990"/>
      <c r="DO114" s="990"/>
      <c r="DP114" s="991"/>
      <c r="DQ114" s="992" t="s">
        <v>109</v>
      </c>
      <c r="DR114" s="990"/>
      <c r="DS114" s="990"/>
      <c r="DT114" s="990"/>
      <c r="DU114" s="991"/>
      <c r="DV114" s="993" t="s">
        <v>109</v>
      </c>
      <c r="DW114" s="994"/>
      <c r="DX114" s="994"/>
      <c r="DY114" s="994"/>
      <c r="DZ114" s="995"/>
    </row>
    <row r="115" spans="1:130" s="197" customFormat="1" ht="26.25" customHeight="1">
      <c r="A115" s="985"/>
      <c r="B115" s="986"/>
      <c r="C115" s="981" t="s">
        <v>424</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169069</v>
      </c>
      <c r="AB115" s="965"/>
      <c r="AC115" s="965"/>
      <c r="AD115" s="965"/>
      <c r="AE115" s="966"/>
      <c r="AF115" s="967">
        <v>157252</v>
      </c>
      <c r="AG115" s="965"/>
      <c r="AH115" s="965"/>
      <c r="AI115" s="965"/>
      <c r="AJ115" s="966"/>
      <c r="AK115" s="967">
        <v>148116</v>
      </c>
      <c r="AL115" s="965"/>
      <c r="AM115" s="965"/>
      <c r="AN115" s="965"/>
      <c r="AO115" s="966"/>
      <c r="AP115" s="968">
        <v>0.5</v>
      </c>
      <c r="AQ115" s="969"/>
      <c r="AR115" s="969"/>
      <c r="AS115" s="969"/>
      <c r="AT115" s="970"/>
      <c r="AU115" s="930"/>
      <c r="AV115" s="931"/>
      <c r="AW115" s="931"/>
      <c r="AX115" s="931"/>
      <c r="AY115" s="932"/>
      <c r="AZ115" s="980" t="s">
        <v>425</v>
      </c>
      <c r="BA115" s="981"/>
      <c r="BB115" s="981"/>
      <c r="BC115" s="981"/>
      <c r="BD115" s="981"/>
      <c r="BE115" s="981"/>
      <c r="BF115" s="981"/>
      <c r="BG115" s="981"/>
      <c r="BH115" s="981"/>
      <c r="BI115" s="981"/>
      <c r="BJ115" s="981"/>
      <c r="BK115" s="981"/>
      <c r="BL115" s="981"/>
      <c r="BM115" s="981"/>
      <c r="BN115" s="981"/>
      <c r="BO115" s="981"/>
      <c r="BP115" s="982"/>
      <c r="BQ115" s="950">
        <v>1210</v>
      </c>
      <c r="BR115" s="951"/>
      <c r="BS115" s="951"/>
      <c r="BT115" s="951"/>
      <c r="BU115" s="951"/>
      <c r="BV115" s="951">
        <v>3550</v>
      </c>
      <c r="BW115" s="951"/>
      <c r="BX115" s="951"/>
      <c r="BY115" s="951"/>
      <c r="BZ115" s="951"/>
      <c r="CA115" s="951">
        <v>3352</v>
      </c>
      <c r="CB115" s="951"/>
      <c r="CC115" s="951"/>
      <c r="CD115" s="951"/>
      <c r="CE115" s="951"/>
      <c r="CF115" s="945">
        <v>0</v>
      </c>
      <c r="CG115" s="946"/>
      <c r="CH115" s="946"/>
      <c r="CI115" s="946"/>
      <c r="CJ115" s="946"/>
      <c r="CK115" s="976"/>
      <c r="CL115" s="977"/>
      <c r="CM115" s="980" t="s">
        <v>426</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109</v>
      </c>
      <c r="DH115" s="990"/>
      <c r="DI115" s="990"/>
      <c r="DJ115" s="990"/>
      <c r="DK115" s="991"/>
      <c r="DL115" s="992" t="s">
        <v>109</v>
      </c>
      <c r="DM115" s="990"/>
      <c r="DN115" s="990"/>
      <c r="DO115" s="990"/>
      <c r="DP115" s="991"/>
      <c r="DQ115" s="992" t="s">
        <v>109</v>
      </c>
      <c r="DR115" s="990"/>
      <c r="DS115" s="990"/>
      <c r="DT115" s="990"/>
      <c r="DU115" s="991"/>
      <c r="DV115" s="993" t="s">
        <v>109</v>
      </c>
      <c r="DW115" s="994"/>
      <c r="DX115" s="994"/>
      <c r="DY115" s="994"/>
      <c r="DZ115" s="995"/>
    </row>
    <row r="116" spans="1:130" s="197" customFormat="1" ht="26.25" customHeight="1">
      <c r="A116" s="987"/>
      <c r="B116" s="988"/>
      <c r="C116" s="1002" t="s">
        <v>427</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109</v>
      </c>
      <c r="AB116" s="990"/>
      <c r="AC116" s="990"/>
      <c r="AD116" s="990"/>
      <c r="AE116" s="991"/>
      <c r="AF116" s="992">
        <v>132</v>
      </c>
      <c r="AG116" s="990"/>
      <c r="AH116" s="990"/>
      <c r="AI116" s="990"/>
      <c r="AJ116" s="991"/>
      <c r="AK116" s="992" t="s">
        <v>109</v>
      </c>
      <c r="AL116" s="990"/>
      <c r="AM116" s="990"/>
      <c r="AN116" s="990"/>
      <c r="AO116" s="991"/>
      <c r="AP116" s="993" t="s">
        <v>109</v>
      </c>
      <c r="AQ116" s="994"/>
      <c r="AR116" s="994"/>
      <c r="AS116" s="994"/>
      <c r="AT116" s="995"/>
      <c r="AU116" s="930"/>
      <c r="AV116" s="931"/>
      <c r="AW116" s="931"/>
      <c r="AX116" s="931"/>
      <c r="AY116" s="932"/>
      <c r="AZ116" s="980" t="s">
        <v>428</v>
      </c>
      <c r="BA116" s="981"/>
      <c r="BB116" s="981"/>
      <c r="BC116" s="981"/>
      <c r="BD116" s="981"/>
      <c r="BE116" s="981"/>
      <c r="BF116" s="981"/>
      <c r="BG116" s="981"/>
      <c r="BH116" s="981"/>
      <c r="BI116" s="981"/>
      <c r="BJ116" s="981"/>
      <c r="BK116" s="981"/>
      <c r="BL116" s="981"/>
      <c r="BM116" s="981"/>
      <c r="BN116" s="981"/>
      <c r="BO116" s="981"/>
      <c r="BP116" s="982"/>
      <c r="BQ116" s="950" t="s">
        <v>109</v>
      </c>
      <c r="BR116" s="951"/>
      <c r="BS116" s="951"/>
      <c r="BT116" s="951"/>
      <c r="BU116" s="951"/>
      <c r="BV116" s="951" t="s">
        <v>109</v>
      </c>
      <c r="BW116" s="951"/>
      <c r="BX116" s="951"/>
      <c r="BY116" s="951"/>
      <c r="BZ116" s="951"/>
      <c r="CA116" s="951" t="s">
        <v>109</v>
      </c>
      <c r="CB116" s="951"/>
      <c r="CC116" s="951"/>
      <c r="CD116" s="951"/>
      <c r="CE116" s="951"/>
      <c r="CF116" s="945" t="s">
        <v>109</v>
      </c>
      <c r="CG116" s="946"/>
      <c r="CH116" s="946"/>
      <c r="CI116" s="946"/>
      <c r="CJ116" s="946"/>
      <c r="CK116" s="976"/>
      <c r="CL116" s="977"/>
      <c r="CM116" s="947" t="s">
        <v>429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109</v>
      </c>
      <c r="DH116" s="990"/>
      <c r="DI116" s="990"/>
      <c r="DJ116" s="990"/>
      <c r="DK116" s="991"/>
      <c r="DL116" s="992" t="s">
        <v>109</v>
      </c>
      <c r="DM116" s="990"/>
      <c r="DN116" s="990"/>
      <c r="DO116" s="990"/>
      <c r="DP116" s="991"/>
      <c r="DQ116" s="992" t="s">
        <v>109</v>
      </c>
      <c r="DR116" s="990"/>
      <c r="DS116" s="990"/>
      <c r="DT116" s="990"/>
      <c r="DU116" s="991"/>
      <c r="DV116" s="993" t="s">
        <v>109</v>
      </c>
      <c r="DW116" s="994"/>
      <c r="DX116" s="994"/>
      <c r="DY116" s="994"/>
      <c r="DZ116" s="995"/>
    </row>
    <row r="117" spans="1:130" s="197" customFormat="1" ht="26.25" customHeight="1">
      <c r="A117" s="935" t="s">
        <v>168</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430</v>
      </c>
      <c r="Z117" s="915"/>
      <c r="AA117" s="1027">
        <v>9186532</v>
      </c>
      <c r="AB117" s="997"/>
      <c r="AC117" s="997"/>
      <c r="AD117" s="997"/>
      <c r="AE117" s="998"/>
      <c r="AF117" s="996">
        <v>8676549</v>
      </c>
      <c r="AG117" s="997"/>
      <c r="AH117" s="997"/>
      <c r="AI117" s="997"/>
      <c r="AJ117" s="998"/>
      <c r="AK117" s="996">
        <v>8492604</v>
      </c>
      <c r="AL117" s="997"/>
      <c r="AM117" s="997"/>
      <c r="AN117" s="997"/>
      <c r="AO117" s="998"/>
      <c r="AP117" s="999"/>
      <c r="AQ117" s="1000"/>
      <c r="AR117" s="1000"/>
      <c r="AS117" s="1000"/>
      <c r="AT117" s="1001"/>
      <c r="AU117" s="930"/>
      <c r="AV117" s="931"/>
      <c r="AW117" s="931"/>
      <c r="AX117" s="931"/>
      <c r="AY117" s="932"/>
      <c r="AZ117" s="1026" t="s">
        <v>431</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432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c r="A118" s="935" t="s">
        <v>406</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404</v>
      </c>
      <c r="AB118" s="914"/>
      <c r="AC118" s="914"/>
      <c r="AD118" s="914"/>
      <c r="AE118" s="915"/>
      <c r="AF118" s="913" t="s">
        <v>285</v>
      </c>
      <c r="AG118" s="914"/>
      <c r="AH118" s="914"/>
      <c r="AI118" s="914"/>
      <c r="AJ118" s="915"/>
      <c r="AK118" s="913" t="s">
        <v>284</v>
      </c>
      <c r="AL118" s="914"/>
      <c r="AM118" s="914"/>
      <c r="AN118" s="914"/>
      <c r="AO118" s="915"/>
      <c r="AP118" s="1021" t="s">
        <v>405</v>
      </c>
      <c r="AQ118" s="1022"/>
      <c r="AR118" s="1022"/>
      <c r="AS118" s="1022"/>
      <c r="AT118" s="1023"/>
      <c r="AU118" s="933"/>
      <c r="AV118" s="934"/>
      <c r="AW118" s="934"/>
      <c r="AX118" s="934"/>
      <c r="AY118" s="934"/>
      <c r="AZ118" s="228" t="s">
        <v>168</v>
      </c>
      <c r="BA118" s="228"/>
      <c r="BB118" s="228"/>
      <c r="BC118" s="228"/>
      <c r="BD118" s="228"/>
      <c r="BE118" s="228"/>
      <c r="BF118" s="228"/>
      <c r="BG118" s="228"/>
      <c r="BH118" s="228"/>
      <c r="BI118" s="228"/>
      <c r="BJ118" s="228"/>
      <c r="BK118" s="228"/>
      <c r="BL118" s="228"/>
      <c r="BM118" s="228"/>
      <c r="BN118" s="228"/>
      <c r="BO118" s="1024" t="s">
        <v>433</v>
      </c>
      <c r="BP118" s="1025"/>
      <c r="BQ118" s="1016">
        <v>95096698</v>
      </c>
      <c r="BR118" s="1017"/>
      <c r="BS118" s="1017"/>
      <c r="BT118" s="1017"/>
      <c r="BU118" s="1017"/>
      <c r="BV118" s="1017">
        <v>93367269</v>
      </c>
      <c r="BW118" s="1017"/>
      <c r="BX118" s="1017"/>
      <c r="BY118" s="1017"/>
      <c r="BZ118" s="1017"/>
      <c r="CA118" s="1017">
        <v>91373117</v>
      </c>
      <c r="CB118" s="1017"/>
      <c r="CC118" s="1017"/>
      <c r="CD118" s="1017"/>
      <c r="CE118" s="1017"/>
      <c r="CF118" s="1018"/>
      <c r="CG118" s="1019"/>
      <c r="CH118" s="1019"/>
      <c r="CI118" s="1019"/>
      <c r="CJ118" s="1020"/>
      <c r="CK118" s="976"/>
      <c r="CL118" s="977"/>
      <c r="CM118" s="947" t="s">
        <v>434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c r="A119" s="1005" t="s">
        <v>409</v>
      </c>
      <c r="B119" s="975"/>
      <c r="C119" s="954" t="s">
        <v>410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435</v>
      </c>
      <c r="AV119" s="1009"/>
      <c r="AW119" s="1009"/>
      <c r="AX119" s="1009"/>
      <c r="AY119" s="1010"/>
      <c r="AZ119" s="971" t="s">
        <v>436</v>
      </c>
      <c r="BA119" s="918"/>
      <c r="BB119" s="918"/>
      <c r="BC119" s="918"/>
      <c r="BD119" s="918"/>
      <c r="BE119" s="918"/>
      <c r="BF119" s="918"/>
      <c r="BG119" s="918"/>
      <c r="BH119" s="918"/>
      <c r="BI119" s="918"/>
      <c r="BJ119" s="918"/>
      <c r="BK119" s="918"/>
      <c r="BL119" s="918"/>
      <c r="BM119" s="918"/>
      <c r="BN119" s="918"/>
      <c r="BO119" s="918"/>
      <c r="BP119" s="919"/>
      <c r="BQ119" s="957">
        <v>12945958</v>
      </c>
      <c r="BR119" s="958"/>
      <c r="BS119" s="958"/>
      <c r="BT119" s="958"/>
      <c r="BU119" s="958"/>
      <c r="BV119" s="958">
        <v>13203038</v>
      </c>
      <c r="BW119" s="958"/>
      <c r="BX119" s="958"/>
      <c r="BY119" s="958"/>
      <c r="BZ119" s="958"/>
      <c r="CA119" s="958">
        <v>12810948</v>
      </c>
      <c r="CB119" s="958"/>
      <c r="CC119" s="958"/>
      <c r="CD119" s="958"/>
      <c r="CE119" s="958"/>
      <c r="CF119" s="972">
        <v>44.1</v>
      </c>
      <c r="CG119" s="973"/>
      <c r="CH119" s="973"/>
      <c r="CI119" s="973"/>
      <c r="CJ119" s="973"/>
      <c r="CK119" s="978"/>
      <c r="CL119" s="979"/>
      <c r="CM119" s="1035" t="s">
        <v>437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1280061</v>
      </c>
      <c r="DH119" s="1029"/>
      <c r="DI119" s="1029"/>
      <c r="DJ119" s="1029"/>
      <c r="DK119" s="1030"/>
      <c r="DL119" s="1031">
        <v>1106742</v>
      </c>
      <c r="DM119" s="1029"/>
      <c r="DN119" s="1029"/>
      <c r="DO119" s="1029"/>
      <c r="DP119" s="1030"/>
      <c r="DQ119" s="1031">
        <v>1264278</v>
      </c>
      <c r="DR119" s="1029"/>
      <c r="DS119" s="1029"/>
      <c r="DT119" s="1029"/>
      <c r="DU119" s="1030"/>
      <c r="DV119" s="1032">
        <v>4.4000000000000004</v>
      </c>
      <c r="DW119" s="1033"/>
      <c r="DX119" s="1033"/>
      <c r="DY119" s="1033"/>
      <c r="DZ119" s="1034"/>
    </row>
    <row r="120" spans="1:130" s="197" customFormat="1" ht="26.25" customHeight="1">
      <c r="A120" s="1006"/>
      <c r="B120" s="977"/>
      <c r="C120" s="947" t="s">
        <v>413</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438</v>
      </c>
      <c r="BA120" s="981"/>
      <c r="BB120" s="981"/>
      <c r="BC120" s="981"/>
      <c r="BD120" s="981"/>
      <c r="BE120" s="981"/>
      <c r="BF120" s="981"/>
      <c r="BG120" s="981"/>
      <c r="BH120" s="981"/>
      <c r="BI120" s="981"/>
      <c r="BJ120" s="981"/>
      <c r="BK120" s="981"/>
      <c r="BL120" s="981"/>
      <c r="BM120" s="981"/>
      <c r="BN120" s="981"/>
      <c r="BO120" s="981"/>
      <c r="BP120" s="982"/>
      <c r="BQ120" s="950">
        <v>1293324</v>
      </c>
      <c r="BR120" s="951"/>
      <c r="BS120" s="951"/>
      <c r="BT120" s="951"/>
      <c r="BU120" s="951"/>
      <c r="BV120" s="951">
        <v>1167094</v>
      </c>
      <c r="BW120" s="951"/>
      <c r="BX120" s="951"/>
      <c r="BY120" s="951"/>
      <c r="BZ120" s="951"/>
      <c r="CA120" s="951">
        <v>1041028</v>
      </c>
      <c r="CB120" s="951"/>
      <c r="CC120" s="951"/>
      <c r="CD120" s="951"/>
      <c r="CE120" s="951"/>
      <c r="CF120" s="945">
        <v>3.6</v>
      </c>
      <c r="CG120" s="946"/>
      <c r="CH120" s="946"/>
      <c r="CI120" s="946"/>
      <c r="CJ120" s="946"/>
      <c r="CK120" s="1044" t="s">
        <v>439</v>
      </c>
      <c r="CL120" s="1045"/>
      <c r="CM120" s="1045"/>
      <c r="CN120" s="1045"/>
      <c r="CO120" s="1046"/>
      <c r="CP120" s="1052" t="s">
        <v>385</v>
      </c>
      <c r="CQ120" s="1053"/>
      <c r="CR120" s="1053"/>
      <c r="CS120" s="1053"/>
      <c r="CT120" s="1053"/>
      <c r="CU120" s="1053"/>
      <c r="CV120" s="1053"/>
      <c r="CW120" s="1053"/>
      <c r="CX120" s="1053"/>
      <c r="CY120" s="1053"/>
      <c r="CZ120" s="1053"/>
      <c r="DA120" s="1053"/>
      <c r="DB120" s="1053"/>
      <c r="DC120" s="1053"/>
      <c r="DD120" s="1053"/>
      <c r="DE120" s="1053"/>
      <c r="DF120" s="1054"/>
      <c r="DG120" s="957" t="s">
        <v>109</v>
      </c>
      <c r="DH120" s="958"/>
      <c r="DI120" s="958"/>
      <c r="DJ120" s="958"/>
      <c r="DK120" s="958"/>
      <c r="DL120" s="958" t="s">
        <v>109</v>
      </c>
      <c r="DM120" s="958"/>
      <c r="DN120" s="958"/>
      <c r="DO120" s="958"/>
      <c r="DP120" s="958"/>
      <c r="DQ120" s="958">
        <v>17483239</v>
      </c>
      <c r="DR120" s="958"/>
      <c r="DS120" s="958"/>
      <c r="DT120" s="958"/>
      <c r="DU120" s="958"/>
      <c r="DV120" s="959">
        <v>60.2</v>
      </c>
      <c r="DW120" s="959"/>
      <c r="DX120" s="959"/>
      <c r="DY120" s="959"/>
      <c r="DZ120" s="960"/>
    </row>
    <row r="121" spans="1:130" s="197" customFormat="1" ht="26.25" customHeight="1">
      <c r="A121" s="1006"/>
      <c r="B121" s="977"/>
      <c r="C121" s="1041" t="s">
        <v>440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109</v>
      </c>
      <c r="AB121" s="990"/>
      <c r="AC121" s="990"/>
      <c r="AD121" s="990"/>
      <c r="AE121" s="991"/>
      <c r="AF121" s="992" t="s">
        <v>109</v>
      </c>
      <c r="AG121" s="990"/>
      <c r="AH121" s="990"/>
      <c r="AI121" s="990"/>
      <c r="AJ121" s="991"/>
      <c r="AK121" s="992" t="s">
        <v>109</v>
      </c>
      <c r="AL121" s="990"/>
      <c r="AM121" s="990"/>
      <c r="AN121" s="990"/>
      <c r="AO121" s="991"/>
      <c r="AP121" s="993" t="s">
        <v>109</v>
      </c>
      <c r="AQ121" s="994"/>
      <c r="AR121" s="994"/>
      <c r="AS121" s="994"/>
      <c r="AT121" s="995"/>
      <c r="AU121" s="1011"/>
      <c r="AV121" s="1012"/>
      <c r="AW121" s="1012"/>
      <c r="AX121" s="1012"/>
      <c r="AY121" s="1013"/>
      <c r="AZ121" s="1026" t="s">
        <v>441</v>
      </c>
      <c r="BA121" s="1002"/>
      <c r="BB121" s="1002"/>
      <c r="BC121" s="1002"/>
      <c r="BD121" s="1002"/>
      <c r="BE121" s="1002"/>
      <c r="BF121" s="1002"/>
      <c r="BG121" s="1002"/>
      <c r="BH121" s="1002"/>
      <c r="BI121" s="1002"/>
      <c r="BJ121" s="1002"/>
      <c r="BK121" s="1002"/>
      <c r="BL121" s="1002"/>
      <c r="BM121" s="1002"/>
      <c r="BN121" s="1002"/>
      <c r="BO121" s="1002"/>
      <c r="BP121" s="1003"/>
      <c r="BQ121" s="1016">
        <v>57230089</v>
      </c>
      <c r="BR121" s="1017"/>
      <c r="BS121" s="1017"/>
      <c r="BT121" s="1017"/>
      <c r="BU121" s="1017"/>
      <c r="BV121" s="1017">
        <v>56507272</v>
      </c>
      <c r="BW121" s="1017"/>
      <c r="BX121" s="1017"/>
      <c r="BY121" s="1017"/>
      <c r="BZ121" s="1017"/>
      <c r="CA121" s="1017">
        <v>58820557</v>
      </c>
      <c r="CB121" s="1017"/>
      <c r="CC121" s="1017"/>
      <c r="CD121" s="1017"/>
      <c r="CE121" s="1017"/>
      <c r="CF121" s="1055">
        <v>202.6</v>
      </c>
      <c r="CG121" s="1056"/>
      <c r="CH121" s="1056"/>
      <c r="CI121" s="1056"/>
      <c r="CJ121" s="1056"/>
      <c r="CK121" s="1047"/>
      <c r="CL121" s="1048"/>
      <c r="CM121" s="1048"/>
      <c r="CN121" s="1048"/>
      <c r="CO121" s="1049"/>
      <c r="CP121" s="1038" t="s">
        <v>386</v>
      </c>
      <c r="CQ121" s="1039"/>
      <c r="CR121" s="1039"/>
      <c r="CS121" s="1039"/>
      <c r="CT121" s="1039"/>
      <c r="CU121" s="1039"/>
      <c r="CV121" s="1039"/>
      <c r="CW121" s="1039"/>
      <c r="CX121" s="1039"/>
      <c r="CY121" s="1039"/>
      <c r="CZ121" s="1039"/>
      <c r="DA121" s="1039"/>
      <c r="DB121" s="1039"/>
      <c r="DC121" s="1039"/>
      <c r="DD121" s="1039"/>
      <c r="DE121" s="1039"/>
      <c r="DF121" s="1040"/>
      <c r="DG121" s="950">
        <v>949717</v>
      </c>
      <c r="DH121" s="951"/>
      <c r="DI121" s="951"/>
      <c r="DJ121" s="951"/>
      <c r="DK121" s="951"/>
      <c r="DL121" s="951">
        <v>975636</v>
      </c>
      <c r="DM121" s="951"/>
      <c r="DN121" s="951"/>
      <c r="DO121" s="951"/>
      <c r="DP121" s="951"/>
      <c r="DQ121" s="951">
        <v>1008221</v>
      </c>
      <c r="DR121" s="951"/>
      <c r="DS121" s="951"/>
      <c r="DT121" s="951"/>
      <c r="DU121" s="951"/>
      <c r="DV121" s="952">
        <v>3.5</v>
      </c>
      <c r="DW121" s="952"/>
      <c r="DX121" s="952"/>
      <c r="DY121" s="952"/>
      <c r="DZ121" s="953"/>
    </row>
    <row r="122" spans="1:130" s="197" customFormat="1" ht="26.25" customHeight="1">
      <c r="A122" s="1006"/>
      <c r="B122" s="977"/>
      <c r="C122" s="947" t="s">
        <v>423</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168</v>
      </c>
      <c r="BA122" s="228"/>
      <c r="BB122" s="228"/>
      <c r="BC122" s="228"/>
      <c r="BD122" s="228"/>
      <c r="BE122" s="228"/>
      <c r="BF122" s="228"/>
      <c r="BG122" s="228"/>
      <c r="BH122" s="228"/>
      <c r="BI122" s="228"/>
      <c r="BJ122" s="228"/>
      <c r="BK122" s="228"/>
      <c r="BL122" s="228"/>
      <c r="BM122" s="228"/>
      <c r="BN122" s="228"/>
      <c r="BO122" s="1024" t="s">
        <v>442</v>
      </c>
      <c r="BP122" s="1025"/>
      <c r="BQ122" s="1065">
        <v>71469371</v>
      </c>
      <c r="BR122" s="1066"/>
      <c r="BS122" s="1066"/>
      <c r="BT122" s="1066"/>
      <c r="BU122" s="1066"/>
      <c r="BV122" s="1066">
        <v>70877404</v>
      </c>
      <c r="BW122" s="1066"/>
      <c r="BX122" s="1066"/>
      <c r="BY122" s="1066"/>
      <c r="BZ122" s="1066"/>
      <c r="CA122" s="1066">
        <v>72672533</v>
      </c>
      <c r="CB122" s="1066"/>
      <c r="CC122" s="1066"/>
      <c r="CD122" s="1066"/>
      <c r="CE122" s="1066"/>
      <c r="CF122" s="1018"/>
      <c r="CG122" s="1019"/>
      <c r="CH122" s="1019"/>
      <c r="CI122" s="1019"/>
      <c r="CJ122" s="1020"/>
      <c r="CK122" s="1047"/>
      <c r="CL122" s="1048"/>
      <c r="CM122" s="1048"/>
      <c r="CN122" s="1048"/>
      <c r="CO122" s="1049"/>
      <c r="CP122" s="1038" t="s">
        <v>388</v>
      </c>
      <c r="CQ122" s="1039"/>
      <c r="CR122" s="1039"/>
      <c r="CS122" s="1039"/>
      <c r="CT122" s="1039"/>
      <c r="CU122" s="1039"/>
      <c r="CV122" s="1039"/>
      <c r="CW122" s="1039"/>
      <c r="CX122" s="1039"/>
      <c r="CY122" s="1039"/>
      <c r="CZ122" s="1039"/>
      <c r="DA122" s="1039"/>
      <c r="DB122" s="1039"/>
      <c r="DC122" s="1039"/>
      <c r="DD122" s="1039"/>
      <c r="DE122" s="1039"/>
      <c r="DF122" s="1040"/>
      <c r="DG122" s="950">
        <v>453916</v>
      </c>
      <c r="DH122" s="951"/>
      <c r="DI122" s="951"/>
      <c r="DJ122" s="951"/>
      <c r="DK122" s="951"/>
      <c r="DL122" s="951">
        <v>416865</v>
      </c>
      <c r="DM122" s="951"/>
      <c r="DN122" s="951"/>
      <c r="DO122" s="951"/>
      <c r="DP122" s="951"/>
      <c r="DQ122" s="951">
        <v>377402</v>
      </c>
      <c r="DR122" s="951"/>
      <c r="DS122" s="951"/>
      <c r="DT122" s="951"/>
      <c r="DU122" s="951"/>
      <c r="DV122" s="952">
        <v>1.3</v>
      </c>
      <c r="DW122" s="952"/>
      <c r="DX122" s="952"/>
      <c r="DY122" s="952"/>
      <c r="DZ122" s="953"/>
    </row>
    <row r="123" spans="1:130" s="197" customFormat="1" ht="26.25" customHeight="1" thickBot="1">
      <c r="A123" s="1006"/>
      <c r="B123" s="977"/>
      <c r="C123" s="947" t="s">
        <v>429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109</v>
      </c>
      <c r="AB123" s="990"/>
      <c r="AC123" s="990"/>
      <c r="AD123" s="990"/>
      <c r="AE123" s="991"/>
      <c r="AF123" s="992" t="s">
        <v>109</v>
      </c>
      <c r="AG123" s="990"/>
      <c r="AH123" s="990"/>
      <c r="AI123" s="990"/>
      <c r="AJ123" s="991"/>
      <c r="AK123" s="992" t="s">
        <v>109</v>
      </c>
      <c r="AL123" s="990"/>
      <c r="AM123" s="990"/>
      <c r="AN123" s="990"/>
      <c r="AO123" s="991"/>
      <c r="AP123" s="993" t="s">
        <v>109</v>
      </c>
      <c r="AQ123" s="994"/>
      <c r="AR123" s="994"/>
      <c r="AS123" s="994"/>
      <c r="AT123" s="995"/>
      <c r="AU123" s="1062" t="s">
        <v>443</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81.2</v>
      </c>
      <c r="BR123" s="1058"/>
      <c r="BS123" s="1058"/>
      <c r="BT123" s="1058"/>
      <c r="BU123" s="1058"/>
      <c r="BV123" s="1058">
        <v>78.599999999999994</v>
      </c>
      <c r="BW123" s="1058"/>
      <c r="BX123" s="1058"/>
      <c r="BY123" s="1058"/>
      <c r="BZ123" s="1058"/>
      <c r="CA123" s="1058">
        <v>64.400000000000006</v>
      </c>
      <c r="CB123" s="1058"/>
      <c r="CC123" s="1058"/>
      <c r="CD123" s="1058"/>
      <c r="CE123" s="1058"/>
      <c r="CF123" s="1059"/>
      <c r="CG123" s="1060"/>
      <c r="CH123" s="1060"/>
      <c r="CI123" s="1060"/>
      <c r="CJ123" s="1061"/>
      <c r="CK123" s="1047"/>
      <c r="CL123" s="1048"/>
      <c r="CM123" s="1048"/>
      <c r="CN123" s="1048"/>
      <c r="CO123" s="1049"/>
      <c r="CP123" s="1038" t="s">
        <v>389</v>
      </c>
      <c r="CQ123" s="1039"/>
      <c r="CR123" s="1039"/>
      <c r="CS123" s="1039"/>
      <c r="CT123" s="1039"/>
      <c r="CU123" s="1039"/>
      <c r="CV123" s="1039"/>
      <c r="CW123" s="1039"/>
      <c r="CX123" s="1039"/>
      <c r="CY123" s="1039"/>
      <c r="CZ123" s="1039"/>
      <c r="DA123" s="1039"/>
      <c r="DB123" s="1039"/>
      <c r="DC123" s="1039"/>
      <c r="DD123" s="1039"/>
      <c r="DE123" s="1039"/>
      <c r="DF123" s="1040"/>
      <c r="DG123" s="989">
        <v>108328</v>
      </c>
      <c r="DH123" s="990"/>
      <c r="DI123" s="990"/>
      <c r="DJ123" s="990"/>
      <c r="DK123" s="991"/>
      <c r="DL123" s="992">
        <v>95696</v>
      </c>
      <c r="DM123" s="990"/>
      <c r="DN123" s="990"/>
      <c r="DO123" s="990"/>
      <c r="DP123" s="991"/>
      <c r="DQ123" s="992">
        <v>85368</v>
      </c>
      <c r="DR123" s="990"/>
      <c r="DS123" s="990"/>
      <c r="DT123" s="990"/>
      <c r="DU123" s="991"/>
      <c r="DV123" s="993">
        <v>0.3</v>
      </c>
      <c r="DW123" s="994"/>
      <c r="DX123" s="994"/>
      <c r="DY123" s="994"/>
      <c r="DZ123" s="995"/>
    </row>
    <row r="124" spans="1:130" s="197" customFormat="1" ht="26.25" customHeight="1">
      <c r="A124" s="1006"/>
      <c r="B124" s="977"/>
      <c r="C124" s="947" t="s">
        <v>432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109</v>
      </c>
      <c r="AB124" s="990"/>
      <c r="AC124" s="990"/>
      <c r="AD124" s="990"/>
      <c r="AE124" s="991"/>
      <c r="AF124" s="992" t="s">
        <v>109</v>
      </c>
      <c r="AG124" s="990"/>
      <c r="AH124" s="990"/>
      <c r="AI124" s="990"/>
      <c r="AJ124" s="991"/>
      <c r="AK124" s="992" t="s">
        <v>109</v>
      </c>
      <c r="AL124" s="990"/>
      <c r="AM124" s="990"/>
      <c r="AN124" s="990"/>
      <c r="AO124" s="991"/>
      <c r="AP124" s="993" t="s">
        <v>109</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8">
        <v>20742748</v>
      </c>
      <c r="DH124" s="1029"/>
      <c r="DI124" s="1029"/>
      <c r="DJ124" s="1029"/>
      <c r="DK124" s="1030"/>
      <c r="DL124" s="1031">
        <v>19547819</v>
      </c>
      <c r="DM124" s="1029"/>
      <c r="DN124" s="1029"/>
      <c r="DO124" s="1029"/>
      <c r="DP124" s="1030"/>
      <c r="DQ124" s="1031">
        <v>13015</v>
      </c>
      <c r="DR124" s="1029"/>
      <c r="DS124" s="1029"/>
      <c r="DT124" s="1029"/>
      <c r="DU124" s="1030"/>
      <c r="DV124" s="1032">
        <v>0</v>
      </c>
      <c r="DW124" s="1033"/>
      <c r="DX124" s="1033"/>
      <c r="DY124" s="1033"/>
      <c r="DZ124" s="1034"/>
    </row>
    <row r="125" spans="1:130" s="197" customFormat="1" ht="26.25" customHeight="1" thickBot="1">
      <c r="A125" s="1006"/>
      <c r="B125" s="977"/>
      <c r="C125" s="947" t="s">
        <v>434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109</v>
      </c>
      <c r="AB125" s="990"/>
      <c r="AC125" s="990"/>
      <c r="AD125" s="990"/>
      <c r="AE125" s="991"/>
      <c r="AF125" s="992" t="s">
        <v>109</v>
      </c>
      <c r="AG125" s="990"/>
      <c r="AH125" s="990"/>
      <c r="AI125" s="990"/>
      <c r="AJ125" s="991"/>
      <c r="AK125" s="992" t="s">
        <v>109</v>
      </c>
      <c r="AL125" s="990"/>
      <c r="AM125" s="990"/>
      <c r="AN125" s="990"/>
      <c r="AO125" s="991"/>
      <c r="AP125" s="993" t="s">
        <v>109</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445</v>
      </c>
      <c r="CL125" s="1045"/>
      <c r="CM125" s="1045"/>
      <c r="CN125" s="1045"/>
      <c r="CO125" s="1046"/>
      <c r="CP125" s="971" t="s">
        <v>446</v>
      </c>
      <c r="CQ125" s="918"/>
      <c r="CR125" s="918"/>
      <c r="CS125" s="918"/>
      <c r="CT125" s="918"/>
      <c r="CU125" s="918"/>
      <c r="CV125" s="918"/>
      <c r="CW125" s="918"/>
      <c r="CX125" s="918"/>
      <c r="CY125" s="918"/>
      <c r="CZ125" s="918"/>
      <c r="DA125" s="918"/>
      <c r="DB125" s="918"/>
      <c r="DC125" s="918"/>
      <c r="DD125" s="918"/>
      <c r="DE125" s="918"/>
      <c r="DF125" s="919"/>
      <c r="DG125" s="957" t="s">
        <v>109</v>
      </c>
      <c r="DH125" s="958"/>
      <c r="DI125" s="958"/>
      <c r="DJ125" s="958"/>
      <c r="DK125" s="958"/>
      <c r="DL125" s="958" t="s">
        <v>109</v>
      </c>
      <c r="DM125" s="958"/>
      <c r="DN125" s="958"/>
      <c r="DO125" s="958"/>
      <c r="DP125" s="958"/>
      <c r="DQ125" s="958" t="s">
        <v>109</v>
      </c>
      <c r="DR125" s="958"/>
      <c r="DS125" s="958"/>
      <c r="DT125" s="958"/>
      <c r="DU125" s="958"/>
      <c r="DV125" s="959" t="s">
        <v>109</v>
      </c>
      <c r="DW125" s="959"/>
      <c r="DX125" s="959"/>
      <c r="DY125" s="959"/>
      <c r="DZ125" s="960"/>
    </row>
    <row r="126" spans="1:130" s="197" customFormat="1" ht="26.25" customHeight="1">
      <c r="A126" s="1006"/>
      <c r="B126" s="977"/>
      <c r="C126" s="947" t="s">
        <v>437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169032</v>
      </c>
      <c r="AB126" s="990"/>
      <c r="AC126" s="990"/>
      <c r="AD126" s="990"/>
      <c r="AE126" s="991"/>
      <c r="AF126" s="992">
        <v>157227</v>
      </c>
      <c r="AG126" s="990"/>
      <c r="AH126" s="990"/>
      <c r="AI126" s="990"/>
      <c r="AJ126" s="991"/>
      <c r="AK126" s="992">
        <v>148102</v>
      </c>
      <c r="AL126" s="990"/>
      <c r="AM126" s="990"/>
      <c r="AN126" s="990"/>
      <c r="AO126" s="991"/>
      <c r="AP126" s="993">
        <v>0.5</v>
      </c>
      <c r="AQ126" s="994"/>
      <c r="AR126" s="994"/>
      <c r="AS126" s="994"/>
      <c r="AT126" s="995"/>
      <c r="AU126" s="233"/>
      <c r="AV126" s="233"/>
      <c r="AW126" s="233"/>
      <c r="AX126" s="1067" t="s">
        <v>447</v>
      </c>
      <c r="AY126" s="1068"/>
      <c r="AZ126" s="1068"/>
      <c r="BA126" s="1068"/>
      <c r="BB126" s="1068"/>
      <c r="BC126" s="1068"/>
      <c r="BD126" s="1068"/>
      <c r="BE126" s="1069"/>
      <c r="BF126" s="1083" t="s">
        <v>448</v>
      </c>
      <c r="BG126" s="1068"/>
      <c r="BH126" s="1068"/>
      <c r="BI126" s="1068"/>
      <c r="BJ126" s="1068"/>
      <c r="BK126" s="1068"/>
      <c r="BL126" s="1069"/>
      <c r="BM126" s="1083" t="s">
        <v>449</v>
      </c>
      <c r="BN126" s="1068"/>
      <c r="BO126" s="1068"/>
      <c r="BP126" s="1068"/>
      <c r="BQ126" s="1068"/>
      <c r="BR126" s="1068"/>
      <c r="BS126" s="1069"/>
      <c r="BT126" s="1083" t="s">
        <v>450</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451</v>
      </c>
      <c r="CQ126" s="981"/>
      <c r="CR126" s="981"/>
      <c r="CS126" s="981"/>
      <c r="CT126" s="981"/>
      <c r="CU126" s="981"/>
      <c r="CV126" s="981"/>
      <c r="CW126" s="981"/>
      <c r="CX126" s="981"/>
      <c r="CY126" s="981"/>
      <c r="CZ126" s="981"/>
      <c r="DA126" s="981"/>
      <c r="DB126" s="981"/>
      <c r="DC126" s="981"/>
      <c r="DD126" s="981"/>
      <c r="DE126" s="981"/>
      <c r="DF126" s="982"/>
      <c r="DG126" s="950" t="s">
        <v>109</v>
      </c>
      <c r="DH126" s="951"/>
      <c r="DI126" s="951"/>
      <c r="DJ126" s="951"/>
      <c r="DK126" s="951"/>
      <c r="DL126" s="951" t="s">
        <v>109</v>
      </c>
      <c r="DM126" s="951"/>
      <c r="DN126" s="951"/>
      <c r="DO126" s="951"/>
      <c r="DP126" s="951"/>
      <c r="DQ126" s="951" t="s">
        <v>109</v>
      </c>
      <c r="DR126" s="951"/>
      <c r="DS126" s="951"/>
      <c r="DT126" s="951"/>
      <c r="DU126" s="951"/>
      <c r="DV126" s="952" t="s">
        <v>109</v>
      </c>
      <c r="DW126" s="952"/>
      <c r="DX126" s="952"/>
      <c r="DY126" s="952"/>
      <c r="DZ126" s="953"/>
    </row>
    <row r="127" spans="1:130" s="197" customFormat="1" ht="26.25" customHeight="1" thickBot="1">
      <c r="A127" s="1007"/>
      <c r="B127" s="979"/>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37</v>
      </c>
      <c r="AB127" s="990"/>
      <c r="AC127" s="990"/>
      <c r="AD127" s="990"/>
      <c r="AE127" s="991"/>
      <c r="AF127" s="992">
        <v>25</v>
      </c>
      <c r="AG127" s="990"/>
      <c r="AH127" s="990"/>
      <c r="AI127" s="990"/>
      <c r="AJ127" s="991"/>
      <c r="AK127" s="992">
        <v>14</v>
      </c>
      <c r="AL127" s="990"/>
      <c r="AM127" s="990"/>
      <c r="AN127" s="990"/>
      <c r="AO127" s="991"/>
      <c r="AP127" s="993">
        <v>0</v>
      </c>
      <c r="AQ127" s="994"/>
      <c r="AR127" s="994"/>
      <c r="AS127" s="994"/>
      <c r="AT127" s="995"/>
      <c r="AU127" s="233"/>
      <c r="AV127" s="233"/>
      <c r="AW127" s="233"/>
      <c r="AX127" s="917" t="s">
        <v>453</v>
      </c>
      <c r="AY127" s="918"/>
      <c r="AZ127" s="918"/>
      <c r="BA127" s="918"/>
      <c r="BB127" s="918"/>
      <c r="BC127" s="918"/>
      <c r="BD127" s="918"/>
      <c r="BE127" s="919"/>
      <c r="BF127" s="1072" t="s">
        <v>109</v>
      </c>
      <c r="BG127" s="1073"/>
      <c r="BH127" s="1073"/>
      <c r="BI127" s="1073"/>
      <c r="BJ127" s="1073"/>
      <c r="BK127" s="1073"/>
      <c r="BL127" s="1082"/>
      <c r="BM127" s="1072">
        <v>11.63</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454</v>
      </c>
      <c r="CQ127" s="1076"/>
      <c r="CR127" s="1076"/>
      <c r="CS127" s="1076"/>
      <c r="CT127" s="1076"/>
      <c r="CU127" s="1076"/>
      <c r="CV127" s="1076"/>
      <c r="CW127" s="1076"/>
      <c r="CX127" s="1076"/>
      <c r="CY127" s="1076"/>
      <c r="CZ127" s="1076"/>
      <c r="DA127" s="1076"/>
      <c r="DB127" s="1076"/>
      <c r="DC127" s="1076"/>
      <c r="DD127" s="1076"/>
      <c r="DE127" s="1076"/>
      <c r="DF127" s="1077"/>
      <c r="DG127" s="1078">
        <v>1210</v>
      </c>
      <c r="DH127" s="1079"/>
      <c r="DI127" s="1079"/>
      <c r="DJ127" s="1079"/>
      <c r="DK127" s="1079"/>
      <c r="DL127" s="1079">
        <v>3550</v>
      </c>
      <c r="DM127" s="1079"/>
      <c r="DN127" s="1079"/>
      <c r="DO127" s="1079"/>
      <c r="DP127" s="1079"/>
      <c r="DQ127" s="1079">
        <v>3352</v>
      </c>
      <c r="DR127" s="1079"/>
      <c r="DS127" s="1079"/>
      <c r="DT127" s="1079"/>
      <c r="DU127" s="1079"/>
      <c r="DV127" s="1080">
        <v>0</v>
      </c>
      <c r="DW127" s="1080"/>
      <c r="DX127" s="1080"/>
      <c r="DY127" s="1080"/>
      <c r="DZ127" s="1081"/>
    </row>
    <row r="128" spans="1:130" s="197" customFormat="1" ht="26.25" customHeight="1">
      <c r="A128" s="1102" t="s">
        <v>455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456</v>
      </c>
      <c r="X128" s="1104"/>
      <c r="Y128" s="1104"/>
      <c r="Z128" s="1105"/>
      <c r="AA128" s="1120">
        <v>171430</v>
      </c>
      <c r="AB128" s="1121"/>
      <c r="AC128" s="1121"/>
      <c r="AD128" s="1121"/>
      <c r="AE128" s="1122"/>
      <c r="AF128" s="1123">
        <v>140382</v>
      </c>
      <c r="AG128" s="1121"/>
      <c r="AH128" s="1121"/>
      <c r="AI128" s="1121"/>
      <c r="AJ128" s="1122"/>
      <c r="AK128" s="1123">
        <v>133191</v>
      </c>
      <c r="AL128" s="1121"/>
      <c r="AM128" s="1121"/>
      <c r="AN128" s="1121"/>
      <c r="AO128" s="1122"/>
      <c r="AP128" s="1124"/>
      <c r="AQ128" s="1125"/>
      <c r="AR128" s="1125"/>
      <c r="AS128" s="1125"/>
      <c r="AT128" s="1126"/>
      <c r="AU128" s="235"/>
      <c r="AV128" s="235"/>
      <c r="AW128" s="235"/>
      <c r="AX128" s="1085" t="s">
        <v>457</v>
      </c>
      <c r="AY128" s="981"/>
      <c r="AZ128" s="981"/>
      <c r="BA128" s="981"/>
      <c r="BB128" s="981"/>
      <c r="BC128" s="981"/>
      <c r="BD128" s="981"/>
      <c r="BE128" s="982"/>
      <c r="BF128" s="1097" t="s">
        <v>109</v>
      </c>
      <c r="BG128" s="1098"/>
      <c r="BH128" s="1098"/>
      <c r="BI128" s="1098"/>
      <c r="BJ128" s="1098"/>
      <c r="BK128" s="1098"/>
      <c r="BL128" s="1099"/>
      <c r="BM128" s="1097">
        <v>16.63</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88</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458</v>
      </c>
      <c r="X129" s="1092"/>
      <c r="Y129" s="1092"/>
      <c r="Z129" s="1093"/>
      <c r="AA129" s="989">
        <v>34119194</v>
      </c>
      <c r="AB129" s="990"/>
      <c r="AC129" s="990"/>
      <c r="AD129" s="990"/>
      <c r="AE129" s="991"/>
      <c r="AF129" s="992">
        <v>33874904</v>
      </c>
      <c r="AG129" s="990"/>
      <c r="AH129" s="990"/>
      <c r="AI129" s="990"/>
      <c r="AJ129" s="991"/>
      <c r="AK129" s="992">
        <v>34217497</v>
      </c>
      <c r="AL129" s="990"/>
      <c r="AM129" s="990"/>
      <c r="AN129" s="990"/>
      <c r="AO129" s="991"/>
      <c r="AP129" s="1094"/>
      <c r="AQ129" s="1095"/>
      <c r="AR129" s="1095"/>
      <c r="AS129" s="1095"/>
      <c r="AT129" s="1096"/>
      <c r="AU129" s="235"/>
      <c r="AV129" s="235"/>
      <c r="AW129" s="235"/>
      <c r="AX129" s="1085" t="s">
        <v>459</v>
      </c>
      <c r="AY129" s="981"/>
      <c r="AZ129" s="981"/>
      <c r="BA129" s="981"/>
      <c r="BB129" s="981"/>
      <c r="BC129" s="981"/>
      <c r="BD129" s="981"/>
      <c r="BE129" s="982"/>
      <c r="BF129" s="1086">
        <v>11.9</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460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461</v>
      </c>
      <c r="X130" s="1092"/>
      <c r="Y130" s="1092"/>
      <c r="Z130" s="1093"/>
      <c r="AA130" s="989">
        <v>5042405</v>
      </c>
      <c r="AB130" s="990"/>
      <c r="AC130" s="990"/>
      <c r="AD130" s="990"/>
      <c r="AE130" s="991"/>
      <c r="AF130" s="992">
        <v>5290783</v>
      </c>
      <c r="AG130" s="990"/>
      <c r="AH130" s="990"/>
      <c r="AI130" s="990"/>
      <c r="AJ130" s="991"/>
      <c r="AK130" s="992">
        <v>5183780</v>
      </c>
      <c r="AL130" s="990"/>
      <c r="AM130" s="990"/>
      <c r="AN130" s="990"/>
      <c r="AO130" s="991"/>
      <c r="AP130" s="1094"/>
      <c r="AQ130" s="1095"/>
      <c r="AR130" s="1095"/>
      <c r="AS130" s="1095"/>
      <c r="AT130" s="1096"/>
      <c r="AU130" s="235"/>
      <c r="AV130" s="235"/>
      <c r="AW130" s="235"/>
      <c r="AX130" s="1144" t="s">
        <v>462</v>
      </c>
      <c r="AY130" s="1076"/>
      <c r="AZ130" s="1076"/>
      <c r="BA130" s="1076"/>
      <c r="BB130" s="1076"/>
      <c r="BC130" s="1076"/>
      <c r="BD130" s="1076"/>
      <c r="BE130" s="1077"/>
      <c r="BF130" s="1106">
        <v>64.400000000000006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463</v>
      </c>
      <c r="X131" s="1115"/>
      <c r="Y131" s="1115"/>
      <c r="Z131" s="1116"/>
      <c r="AA131" s="1028">
        <v>29076789</v>
      </c>
      <c r="AB131" s="1029"/>
      <c r="AC131" s="1029"/>
      <c r="AD131" s="1029"/>
      <c r="AE131" s="1030"/>
      <c r="AF131" s="1031">
        <v>28584121</v>
      </c>
      <c r="AG131" s="1029"/>
      <c r="AH131" s="1029"/>
      <c r="AI131" s="1029"/>
      <c r="AJ131" s="1030"/>
      <c r="AK131" s="1031">
        <v>29033717</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464</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465</v>
      </c>
      <c r="W132" s="1132"/>
      <c r="X132" s="1132"/>
      <c r="Y132" s="1132"/>
      <c r="Z132" s="1133"/>
      <c r="AA132" s="1134">
        <v>13.662777549999999</v>
      </c>
      <c r="AB132" s="1135"/>
      <c r="AC132" s="1135"/>
      <c r="AD132" s="1135"/>
      <c r="AE132" s="1136"/>
      <c r="AF132" s="1137">
        <v>11.35380024</v>
      </c>
      <c r="AG132" s="1135"/>
      <c r="AH132" s="1135"/>
      <c r="AI132" s="1135"/>
      <c r="AJ132" s="1136"/>
      <c r="AK132" s="1137">
        <v>10.9377418</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466</v>
      </c>
      <c r="W133" s="1139"/>
      <c r="X133" s="1139"/>
      <c r="Y133" s="1139"/>
      <c r="Z133" s="1140"/>
      <c r="AA133" s="1141">
        <v>14.4</v>
      </c>
      <c r="AB133" s="1142"/>
      <c r="AC133" s="1142"/>
      <c r="AD133" s="1142"/>
      <c r="AE133" s="1143"/>
      <c r="AF133" s="1141">
        <v>13.2</v>
      </c>
      <c r="AG133" s="1142"/>
      <c r="AH133" s="1142"/>
      <c r="AI133" s="1142"/>
      <c r="AJ133" s="1143"/>
      <c r="AK133" s="1141">
        <v>11.9</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B28" sqref="AB2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8" t="s">
        <v>469</v>
      </c>
      <c r="L7" s="254"/>
      <c r="M7" s="255" t="s">
        <v>470</v>
      </c>
      <c r="N7" s="256"/>
    </row>
    <row r="8" spans="1:16">
      <c r="A8" s="248"/>
      <c r="B8" s="244"/>
      <c r="C8" s="244"/>
      <c r="D8" s="244"/>
      <c r="E8" s="244"/>
      <c r="F8" s="244"/>
      <c r="G8" s="257"/>
      <c r="H8" s="258"/>
      <c r="I8" s="258"/>
      <c r="J8" s="259"/>
      <c r="K8" s="1149"/>
      <c r="L8" s="260" t="s">
        <v>471</v>
      </c>
      <c r="M8" s="261" t="s">
        <v>472</v>
      </c>
      <c r="N8" s="262" t="s">
        <v>473</v>
      </c>
    </row>
    <row r="9" spans="1:16">
      <c r="A9" s="248"/>
      <c r="B9" s="244"/>
      <c r="C9" s="244"/>
      <c r="D9" s="244"/>
      <c r="E9" s="244"/>
      <c r="F9" s="244"/>
      <c r="G9" s="1150" t="s">
        <v>474</v>
      </c>
      <c r="H9" s="1151"/>
      <c r="I9" s="1151"/>
      <c r="J9" s="1152"/>
      <c r="K9" s="263">
        <v>8190876</v>
      </c>
      <c r="L9" s="264">
        <v>62731</v>
      </c>
      <c r="M9" s="265">
        <v>59425</v>
      </c>
      <c r="N9" s="266">
        <v>5.6</v>
      </c>
    </row>
    <row r="10" spans="1:16">
      <c r="A10" s="248"/>
      <c r="B10" s="244"/>
      <c r="C10" s="244"/>
      <c r="D10" s="244"/>
      <c r="E10" s="244"/>
      <c r="F10" s="244"/>
      <c r="G10" s="1150" t="s">
        <v>475</v>
      </c>
      <c r="H10" s="1151"/>
      <c r="I10" s="1151"/>
      <c r="J10" s="1152"/>
      <c r="K10" s="267">
        <v>457144</v>
      </c>
      <c r="L10" s="268">
        <v>3501</v>
      </c>
      <c r="M10" s="269">
        <v>4056</v>
      </c>
      <c r="N10" s="270">
        <v>-13.7</v>
      </c>
    </row>
    <row r="11" spans="1:16" ht="13.5" customHeight="1">
      <c r="A11" s="248"/>
      <c r="B11" s="244"/>
      <c r="C11" s="244"/>
      <c r="D11" s="244"/>
      <c r="E11" s="244"/>
      <c r="F11" s="244"/>
      <c r="G11" s="1150" t="s">
        <v>476</v>
      </c>
      <c r="H11" s="1151"/>
      <c r="I11" s="1151"/>
      <c r="J11" s="1152"/>
      <c r="K11" s="267">
        <v>1458163</v>
      </c>
      <c r="L11" s="268">
        <v>11168</v>
      </c>
      <c r="M11" s="269">
        <v>4833</v>
      </c>
      <c r="N11" s="270">
        <v>131.1</v>
      </c>
    </row>
    <row r="12" spans="1:16" ht="13.5" customHeight="1">
      <c r="A12" s="248"/>
      <c r="B12" s="244"/>
      <c r="C12" s="244"/>
      <c r="D12" s="244"/>
      <c r="E12" s="244"/>
      <c r="F12" s="244"/>
      <c r="G12" s="1150" t="s">
        <v>477</v>
      </c>
      <c r="H12" s="1151"/>
      <c r="I12" s="1151"/>
      <c r="J12" s="1152"/>
      <c r="K12" s="267">
        <v>62934</v>
      </c>
      <c r="L12" s="268">
        <v>482</v>
      </c>
      <c r="M12" s="269">
        <v>359</v>
      </c>
      <c r="N12" s="270">
        <v>34.299999999999997</v>
      </c>
    </row>
    <row r="13" spans="1:16" ht="13.5" customHeight="1">
      <c r="A13" s="248"/>
      <c r="B13" s="244"/>
      <c r="C13" s="244"/>
      <c r="D13" s="244"/>
      <c r="E13" s="244"/>
      <c r="F13" s="244"/>
      <c r="G13" s="1150" t="s">
        <v>478</v>
      </c>
      <c r="H13" s="1151"/>
      <c r="I13" s="1151"/>
      <c r="J13" s="1152"/>
      <c r="K13" s="267" t="s">
        <v>479</v>
      </c>
      <c r="L13" s="268" t="s">
        <v>479</v>
      </c>
      <c r="M13" s="269" t="s">
        <v>479</v>
      </c>
      <c r="N13" s="270" t="s">
        <v>479</v>
      </c>
    </row>
    <row r="14" spans="1:16" ht="13.5" customHeight="1">
      <c r="A14" s="248"/>
      <c r="B14" s="244"/>
      <c r="C14" s="244"/>
      <c r="D14" s="244"/>
      <c r="E14" s="244"/>
      <c r="F14" s="244"/>
      <c r="G14" s="1150" t="s">
        <v>480</v>
      </c>
      <c r="H14" s="1151"/>
      <c r="I14" s="1151"/>
      <c r="J14" s="1152"/>
      <c r="K14" s="267">
        <v>484093</v>
      </c>
      <c r="L14" s="268">
        <v>3707</v>
      </c>
      <c r="M14" s="269">
        <v>2483</v>
      </c>
      <c r="N14" s="270">
        <v>49.3</v>
      </c>
    </row>
    <row r="15" spans="1:16" ht="13.5" customHeight="1">
      <c r="A15" s="248"/>
      <c r="B15" s="244"/>
      <c r="C15" s="244"/>
      <c r="D15" s="244"/>
      <c r="E15" s="244"/>
      <c r="F15" s="244"/>
      <c r="G15" s="1150" t="s">
        <v>481</v>
      </c>
      <c r="H15" s="1151"/>
      <c r="I15" s="1151"/>
      <c r="J15" s="1152"/>
      <c r="K15" s="267">
        <v>379593</v>
      </c>
      <c r="L15" s="268">
        <v>2907</v>
      </c>
      <c r="M15" s="269">
        <v>1661</v>
      </c>
      <c r="N15" s="270">
        <v>75</v>
      </c>
    </row>
    <row r="16" spans="1:16">
      <c r="A16" s="248"/>
      <c r="B16" s="244"/>
      <c r="C16" s="244"/>
      <c r="D16" s="244"/>
      <c r="E16" s="244"/>
      <c r="F16" s="244"/>
      <c r="G16" s="1153" t="s">
        <v>482</v>
      </c>
      <c r="H16" s="1154"/>
      <c r="I16" s="1154"/>
      <c r="J16" s="1155"/>
      <c r="K16" s="268">
        <v>-735188</v>
      </c>
      <c r="L16" s="268">
        <v>-5631</v>
      </c>
      <c r="M16" s="269">
        <v>-5705</v>
      </c>
      <c r="N16" s="270">
        <v>-1.3</v>
      </c>
    </row>
    <row r="17" spans="1:16">
      <c r="A17" s="248"/>
      <c r="B17" s="244"/>
      <c r="C17" s="244"/>
      <c r="D17" s="244"/>
      <c r="E17" s="244"/>
      <c r="F17" s="244"/>
      <c r="G17" s="1153" t="s">
        <v>168</v>
      </c>
      <c r="H17" s="1154"/>
      <c r="I17" s="1154"/>
      <c r="J17" s="1155"/>
      <c r="K17" s="268">
        <v>10297615</v>
      </c>
      <c r="L17" s="268">
        <v>78865</v>
      </c>
      <c r="M17" s="269">
        <v>67113</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5" t="s">
        <v>487</v>
      </c>
      <c r="H21" s="1146"/>
      <c r="I21" s="1146"/>
      <c r="J21" s="1147"/>
      <c r="K21" s="280">
        <v>7.17</v>
      </c>
      <c r="L21" s="281">
        <v>6.44</v>
      </c>
      <c r="M21" s="282">
        <v>0.73</v>
      </c>
      <c r="N21" s="249"/>
      <c r="O21" s="283"/>
      <c r="P21" s="279"/>
    </row>
    <row r="22" spans="1:16" s="284" customFormat="1">
      <c r="A22" s="279"/>
      <c r="B22" s="249"/>
      <c r="C22" s="249"/>
      <c r="D22" s="249"/>
      <c r="E22" s="249"/>
      <c r="F22" s="249"/>
      <c r="G22" s="1145" t="s">
        <v>488</v>
      </c>
      <c r="H22" s="1146"/>
      <c r="I22" s="1146"/>
      <c r="J22" s="1147"/>
      <c r="K22" s="285">
        <v>98.5</v>
      </c>
      <c r="L22" s="286">
        <v>98.9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8" t="s">
        <v>469</v>
      </c>
      <c r="L30" s="254"/>
      <c r="M30" s="255" t="s">
        <v>470</v>
      </c>
      <c r="N30" s="256"/>
    </row>
    <row r="31" spans="1:16">
      <c r="A31" s="248"/>
      <c r="B31" s="244"/>
      <c r="C31" s="244"/>
      <c r="D31" s="244"/>
      <c r="E31" s="244"/>
      <c r="F31" s="244"/>
      <c r="G31" s="257"/>
      <c r="H31" s="258"/>
      <c r="I31" s="258"/>
      <c r="J31" s="259"/>
      <c r="K31" s="1149"/>
      <c r="L31" s="260" t="s">
        <v>471</v>
      </c>
      <c r="M31" s="261" t="s">
        <v>472</v>
      </c>
      <c r="N31" s="262" t="s">
        <v>473</v>
      </c>
    </row>
    <row r="32" spans="1:16" ht="27" customHeight="1">
      <c r="A32" s="248"/>
      <c r="B32" s="244"/>
      <c r="C32" s="244"/>
      <c r="D32" s="244"/>
      <c r="E32" s="244"/>
      <c r="F32" s="244"/>
      <c r="G32" s="1161" t="s">
        <v>492</v>
      </c>
      <c r="H32" s="1162"/>
      <c r="I32" s="1162"/>
      <c r="J32" s="1163"/>
      <c r="K32" s="294">
        <v>6607689</v>
      </c>
      <c r="L32" s="294">
        <v>50606</v>
      </c>
      <c r="M32" s="295">
        <v>38730</v>
      </c>
      <c r="N32" s="296">
        <v>30.7</v>
      </c>
    </row>
    <row r="33" spans="1:16" ht="13.5" customHeight="1">
      <c r="A33" s="248"/>
      <c r="B33" s="244"/>
      <c r="C33" s="244"/>
      <c r="D33" s="244"/>
      <c r="E33" s="244"/>
      <c r="F33" s="244"/>
      <c r="G33" s="1161" t="s">
        <v>493</v>
      </c>
      <c r="H33" s="1162"/>
      <c r="I33" s="1162"/>
      <c r="J33" s="1163"/>
      <c r="K33" s="294" t="s">
        <v>479</v>
      </c>
      <c r="L33" s="294" t="s">
        <v>479</v>
      </c>
      <c r="M33" s="295" t="s">
        <v>479</v>
      </c>
      <c r="N33" s="296" t="s">
        <v>479</v>
      </c>
    </row>
    <row r="34" spans="1:16" ht="27" customHeight="1">
      <c r="A34" s="248"/>
      <c r="B34" s="244"/>
      <c r="C34" s="244"/>
      <c r="D34" s="244"/>
      <c r="E34" s="244"/>
      <c r="F34" s="244"/>
      <c r="G34" s="1161" t="s">
        <v>494</v>
      </c>
      <c r="H34" s="1162"/>
      <c r="I34" s="1162"/>
      <c r="J34" s="1163"/>
      <c r="K34" s="294">
        <v>13327</v>
      </c>
      <c r="L34" s="294">
        <v>102</v>
      </c>
      <c r="M34" s="295">
        <v>20</v>
      </c>
      <c r="N34" s="296">
        <v>410</v>
      </c>
    </row>
    <row r="35" spans="1:16" ht="27" customHeight="1">
      <c r="A35" s="248"/>
      <c r="B35" s="244"/>
      <c r="C35" s="244"/>
      <c r="D35" s="244"/>
      <c r="E35" s="244"/>
      <c r="F35" s="244"/>
      <c r="G35" s="1161" t="s">
        <v>495</v>
      </c>
      <c r="H35" s="1162"/>
      <c r="I35" s="1162"/>
      <c r="J35" s="1163"/>
      <c r="K35" s="294">
        <v>1594796</v>
      </c>
      <c r="L35" s="294">
        <v>12214</v>
      </c>
      <c r="M35" s="295">
        <v>9869</v>
      </c>
      <c r="N35" s="296">
        <v>23.8</v>
      </c>
    </row>
    <row r="36" spans="1:16" ht="27" customHeight="1">
      <c r="A36" s="248"/>
      <c r="B36" s="244"/>
      <c r="C36" s="244"/>
      <c r="D36" s="244"/>
      <c r="E36" s="244"/>
      <c r="F36" s="244"/>
      <c r="G36" s="1161" t="s">
        <v>496</v>
      </c>
      <c r="H36" s="1162"/>
      <c r="I36" s="1162"/>
      <c r="J36" s="1163"/>
      <c r="K36" s="294">
        <v>128676</v>
      </c>
      <c r="L36" s="294">
        <v>985</v>
      </c>
      <c r="M36" s="295">
        <v>1414</v>
      </c>
      <c r="N36" s="296">
        <v>-30.3</v>
      </c>
    </row>
    <row r="37" spans="1:16" ht="13.5" customHeight="1">
      <c r="A37" s="248"/>
      <c r="B37" s="244"/>
      <c r="C37" s="244"/>
      <c r="D37" s="244"/>
      <c r="E37" s="244"/>
      <c r="F37" s="244"/>
      <c r="G37" s="1161" t="s">
        <v>497</v>
      </c>
      <c r="H37" s="1162"/>
      <c r="I37" s="1162"/>
      <c r="J37" s="1163"/>
      <c r="K37" s="294">
        <v>148116</v>
      </c>
      <c r="L37" s="294">
        <v>1134</v>
      </c>
      <c r="M37" s="295">
        <v>1206</v>
      </c>
      <c r="N37" s="296">
        <v>-6</v>
      </c>
    </row>
    <row r="38" spans="1:16" ht="27" customHeight="1">
      <c r="A38" s="248"/>
      <c r="B38" s="244"/>
      <c r="C38" s="244"/>
      <c r="D38" s="244"/>
      <c r="E38" s="244"/>
      <c r="F38" s="244"/>
      <c r="G38" s="1164" t="s">
        <v>498</v>
      </c>
      <c r="H38" s="1165"/>
      <c r="I38" s="1165"/>
      <c r="J38" s="1166"/>
      <c r="K38" s="297" t="s">
        <v>479</v>
      </c>
      <c r="L38" s="297" t="s">
        <v>479</v>
      </c>
      <c r="M38" s="298">
        <v>1</v>
      </c>
      <c r="N38" s="299" t="s">
        <v>479</v>
      </c>
      <c r="O38" s="293"/>
    </row>
    <row r="39" spans="1:16">
      <c r="A39" s="248"/>
      <c r="B39" s="244"/>
      <c r="C39" s="244"/>
      <c r="D39" s="244"/>
      <c r="E39" s="244"/>
      <c r="F39" s="244"/>
      <c r="G39" s="1164" t="s">
        <v>499</v>
      </c>
      <c r="H39" s="1165"/>
      <c r="I39" s="1165"/>
      <c r="J39" s="1166"/>
      <c r="K39" s="300">
        <v>-133191</v>
      </c>
      <c r="L39" s="300">
        <v>-1020</v>
      </c>
      <c r="M39" s="301">
        <v>-5887</v>
      </c>
      <c r="N39" s="302">
        <v>-82.7</v>
      </c>
      <c r="O39" s="293"/>
    </row>
    <row r="40" spans="1:16" ht="27" customHeight="1">
      <c r="A40" s="248"/>
      <c r="B40" s="244"/>
      <c r="C40" s="244"/>
      <c r="D40" s="244"/>
      <c r="E40" s="244"/>
      <c r="F40" s="244"/>
      <c r="G40" s="1161" t="s">
        <v>500</v>
      </c>
      <c r="H40" s="1162"/>
      <c r="I40" s="1162"/>
      <c r="J40" s="1163"/>
      <c r="K40" s="300">
        <v>-5183780</v>
      </c>
      <c r="L40" s="300">
        <v>-39701</v>
      </c>
      <c r="M40" s="301">
        <v>-31918</v>
      </c>
      <c r="N40" s="302">
        <v>24.4</v>
      </c>
      <c r="O40" s="293"/>
    </row>
    <row r="41" spans="1:16">
      <c r="A41" s="248"/>
      <c r="B41" s="244"/>
      <c r="C41" s="244"/>
      <c r="D41" s="244"/>
      <c r="E41" s="244"/>
      <c r="F41" s="244"/>
      <c r="G41" s="1167" t="s">
        <v>279</v>
      </c>
      <c r="H41" s="1168"/>
      <c r="I41" s="1168"/>
      <c r="J41" s="1169"/>
      <c r="K41" s="294">
        <v>3175633</v>
      </c>
      <c r="L41" s="300">
        <v>24321</v>
      </c>
      <c r="M41" s="301">
        <v>13436</v>
      </c>
      <c r="N41" s="302">
        <v>81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6" t="s">
        <v>469</v>
      </c>
      <c r="J49" s="1158" t="s">
        <v>504</v>
      </c>
      <c r="K49" s="1159"/>
      <c r="L49" s="1159"/>
      <c r="M49" s="1159"/>
      <c r="N49" s="1160"/>
    </row>
    <row r="50" spans="1:14">
      <c r="A50" s="248"/>
      <c r="B50" s="244"/>
      <c r="C50" s="244"/>
      <c r="D50" s="244"/>
      <c r="E50" s="244"/>
      <c r="F50" s="244"/>
      <c r="G50" s="312"/>
      <c r="H50" s="313"/>
      <c r="I50" s="1157"/>
      <c r="J50" s="314" t="s">
        <v>505</v>
      </c>
      <c r="K50" s="315" t="s">
        <v>506</v>
      </c>
      <c r="L50" s="316" t="s">
        <v>507</v>
      </c>
      <c r="M50" s="317" t="s">
        <v>508</v>
      </c>
      <c r="N50" s="318" t="s">
        <v>509</v>
      </c>
    </row>
    <row r="51" spans="1:14">
      <c r="A51" s="248"/>
      <c r="B51" s="244"/>
      <c r="C51" s="244"/>
      <c r="D51" s="244"/>
      <c r="E51" s="244"/>
      <c r="F51" s="244"/>
      <c r="G51" s="310" t="s">
        <v>510</v>
      </c>
      <c r="H51" s="311"/>
      <c r="I51" s="319">
        <v>6998959</v>
      </c>
      <c r="J51" s="320">
        <v>52679</v>
      </c>
      <c r="K51" s="321">
        <v>-14.9</v>
      </c>
      <c r="L51" s="322">
        <v>41433</v>
      </c>
      <c r="M51" s="323">
        <v>-19.2</v>
      </c>
      <c r="N51" s="324">
        <v>4.3</v>
      </c>
    </row>
    <row r="52" spans="1:14">
      <c r="A52" s="248"/>
      <c r="B52" s="244"/>
      <c r="C52" s="244"/>
      <c r="D52" s="244"/>
      <c r="E52" s="244"/>
      <c r="F52" s="244"/>
      <c r="G52" s="325"/>
      <c r="H52" s="326" t="s">
        <v>511</v>
      </c>
      <c r="I52" s="327">
        <v>4046304</v>
      </c>
      <c r="J52" s="328">
        <v>30455</v>
      </c>
      <c r="K52" s="329">
        <v>-23.6</v>
      </c>
      <c r="L52" s="330">
        <v>22351</v>
      </c>
      <c r="M52" s="331">
        <v>-23.1</v>
      </c>
      <c r="N52" s="332">
        <v>-0.5</v>
      </c>
    </row>
    <row r="53" spans="1:14">
      <c r="A53" s="248"/>
      <c r="B53" s="244"/>
      <c r="C53" s="244"/>
      <c r="D53" s="244"/>
      <c r="E53" s="244"/>
      <c r="F53" s="244"/>
      <c r="G53" s="310" t="s">
        <v>512</v>
      </c>
      <c r="H53" s="311"/>
      <c r="I53" s="319">
        <v>8264450</v>
      </c>
      <c r="J53" s="320">
        <v>62244</v>
      </c>
      <c r="K53" s="321">
        <v>18.2</v>
      </c>
      <c r="L53" s="322">
        <v>43493</v>
      </c>
      <c r="M53" s="323">
        <v>5</v>
      </c>
      <c r="N53" s="324">
        <v>13.2</v>
      </c>
    </row>
    <row r="54" spans="1:14">
      <c r="A54" s="248"/>
      <c r="B54" s="244"/>
      <c r="C54" s="244"/>
      <c r="D54" s="244"/>
      <c r="E54" s="244"/>
      <c r="F54" s="244"/>
      <c r="G54" s="325"/>
      <c r="H54" s="326" t="s">
        <v>511</v>
      </c>
      <c r="I54" s="327">
        <v>3934821</v>
      </c>
      <c r="J54" s="328">
        <v>29635</v>
      </c>
      <c r="K54" s="329">
        <v>-2.7</v>
      </c>
      <c r="L54" s="330">
        <v>23254</v>
      </c>
      <c r="M54" s="331">
        <v>4</v>
      </c>
      <c r="N54" s="332">
        <v>-6.7</v>
      </c>
    </row>
    <row r="55" spans="1:14">
      <c r="A55" s="248"/>
      <c r="B55" s="244"/>
      <c r="C55" s="244"/>
      <c r="D55" s="244"/>
      <c r="E55" s="244"/>
      <c r="F55" s="244"/>
      <c r="G55" s="310" t="s">
        <v>513</v>
      </c>
      <c r="H55" s="311"/>
      <c r="I55" s="319">
        <v>10066437</v>
      </c>
      <c r="J55" s="320">
        <v>76020</v>
      </c>
      <c r="K55" s="321">
        <v>22.1</v>
      </c>
      <c r="L55" s="322">
        <v>50840</v>
      </c>
      <c r="M55" s="323">
        <v>16.899999999999999</v>
      </c>
      <c r="N55" s="324">
        <v>5.2</v>
      </c>
    </row>
    <row r="56" spans="1:14">
      <c r="A56" s="248"/>
      <c r="B56" s="244"/>
      <c r="C56" s="244"/>
      <c r="D56" s="244"/>
      <c r="E56" s="244"/>
      <c r="F56" s="244"/>
      <c r="G56" s="325"/>
      <c r="H56" s="326" t="s">
        <v>511</v>
      </c>
      <c r="I56" s="327">
        <v>3582577</v>
      </c>
      <c r="J56" s="328">
        <v>27055</v>
      </c>
      <c r="K56" s="329">
        <v>-8.6999999999999993</v>
      </c>
      <c r="L56" s="330">
        <v>25367</v>
      </c>
      <c r="M56" s="331">
        <v>9.1</v>
      </c>
      <c r="N56" s="332">
        <v>-17.8</v>
      </c>
    </row>
    <row r="57" spans="1:14">
      <c r="A57" s="248"/>
      <c r="B57" s="244"/>
      <c r="C57" s="244"/>
      <c r="D57" s="244"/>
      <c r="E57" s="244"/>
      <c r="F57" s="244"/>
      <c r="G57" s="310" t="s">
        <v>514</v>
      </c>
      <c r="H57" s="311"/>
      <c r="I57" s="319">
        <v>9888666</v>
      </c>
      <c r="J57" s="320">
        <v>75205</v>
      </c>
      <c r="K57" s="321">
        <v>-1.1000000000000001</v>
      </c>
      <c r="L57" s="322">
        <v>53605</v>
      </c>
      <c r="M57" s="323">
        <v>5.4</v>
      </c>
      <c r="N57" s="324">
        <v>-6.5</v>
      </c>
    </row>
    <row r="58" spans="1:14">
      <c r="A58" s="248"/>
      <c r="B58" s="244"/>
      <c r="C58" s="244"/>
      <c r="D58" s="244"/>
      <c r="E58" s="244"/>
      <c r="F58" s="244"/>
      <c r="G58" s="325"/>
      <c r="H58" s="326" t="s">
        <v>511</v>
      </c>
      <c r="I58" s="327">
        <v>3881251</v>
      </c>
      <c r="J58" s="328">
        <v>29517</v>
      </c>
      <c r="K58" s="329">
        <v>9.1</v>
      </c>
      <c r="L58" s="330">
        <v>28343</v>
      </c>
      <c r="M58" s="331">
        <v>11.7</v>
      </c>
      <c r="N58" s="332">
        <v>-2.6</v>
      </c>
    </row>
    <row r="59" spans="1:14">
      <c r="A59" s="248"/>
      <c r="B59" s="244"/>
      <c r="C59" s="244"/>
      <c r="D59" s="244"/>
      <c r="E59" s="244"/>
      <c r="F59" s="244"/>
      <c r="G59" s="310" t="s">
        <v>515</v>
      </c>
      <c r="H59" s="311"/>
      <c r="I59" s="319">
        <v>8197126</v>
      </c>
      <c r="J59" s="320">
        <v>62779</v>
      </c>
      <c r="K59" s="321">
        <v>-16.5</v>
      </c>
      <c r="L59" s="322">
        <v>58051</v>
      </c>
      <c r="M59" s="323">
        <v>8.3000000000000007</v>
      </c>
      <c r="N59" s="324">
        <v>-24.8</v>
      </c>
    </row>
    <row r="60" spans="1:14">
      <c r="A60" s="248"/>
      <c r="B60" s="244"/>
      <c r="C60" s="244"/>
      <c r="D60" s="244"/>
      <c r="E60" s="244"/>
      <c r="F60" s="244"/>
      <c r="G60" s="325"/>
      <c r="H60" s="326" t="s">
        <v>511</v>
      </c>
      <c r="I60" s="333">
        <v>4252970</v>
      </c>
      <c r="J60" s="328">
        <v>32572</v>
      </c>
      <c r="K60" s="329">
        <v>10.3</v>
      </c>
      <c r="L60" s="330">
        <v>32143</v>
      </c>
      <c r="M60" s="331">
        <v>13.4</v>
      </c>
      <c r="N60" s="332">
        <v>-3.1</v>
      </c>
    </row>
    <row r="61" spans="1:14">
      <c r="A61" s="248"/>
      <c r="B61" s="244"/>
      <c r="C61" s="244"/>
      <c r="D61" s="244"/>
      <c r="E61" s="244"/>
      <c r="F61" s="244"/>
      <c r="G61" s="310" t="s">
        <v>516</v>
      </c>
      <c r="H61" s="334"/>
      <c r="I61" s="335">
        <v>8683128</v>
      </c>
      <c r="J61" s="336">
        <v>65785</v>
      </c>
      <c r="K61" s="337">
        <v>1.6</v>
      </c>
      <c r="L61" s="338">
        <v>49484</v>
      </c>
      <c r="M61" s="339">
        <v>3.3</v>
      </c>
      <c r="N61" s="324">
        <v>-1.7</v>
      </c>
    </row>
    <row r="62" spans="1:14">
      <c r="A62" s="248"/>
      <c r="B62" s="244"/>
      <c r="C62" s="244"/>
      <c r="D62" s="244"/>
      <c r="E62" s="244"/>
      <c r="F62" s="244"/>
      <c r="G62" s="325"/>
      <c r="H62" s="326" t="s">
        <v>511</v>
      </c>
      <c r="I62" s="327">
        <v>3939585</v>
      </c>
      <c r="J62" s="328">
        <v>29847</v>
      </c>
      <c r="K62" s="329">
        <v>-3.1</v>
      </c>
      <c r="L62" s="330">
        <v>26292</v>
      </c>
      <c r="M62" s="331">
        <v>3</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0" t="s">
        <v>3</v>
      </c>
      <c r="D47" s="1170"/>
      <c r="E47" s="1171"/>
      <c r="F47" s="11">
        <v>10.4</v>
      </c>
      <c r="G47" s="12">
        <v>10.4</v>
      </c>
      <c r="H47" s="12">
        <v>10.3</v>
      </c>
      <c r="I47" s="12">
        <v>10.38</v>
      </c>
      <c r="J47" s="13">
        <v>10.28</v>
      </c>
    </row>
    <row r="48" spans="2:10" ht="57.75" customHeight="1">
      <c r="B48" s="14"/>
      <c r="C48" s="1172" t="s">
        <v>4</v>
      </c>
      <c r="D48" s="1172"/>
      <c r="E48" s="1173"/>
      <c r="F48" s="15">
        <v>5.15</v>
      </c>
      <c r="G48" s="16">
        <v>5.04</v>
      </c>
      <c r="H48" s="16">
        <v>4.99</v>
      </c>
      <c r="I48" s="16">
        <v>4.71</v>
      </c>
      <c r="J48" s="17">
        <v>4.2300000000000004</v>
      </c>
    </row>
    <row r="49" spans="2:10" ht="57.75" customHeight="1" thickBot="1">
      <c r="B49" s="18"/>
      <c r="C49" s="1174" t="s">
        <v>5</v>
      </c>
      <c r="D49" s="1174"/>
      <c r="E49" s="1175"/>
      <c r="F49" s="19">
        <v>1.31</v>
      </c>
      <c r="G49" s="20" t="s">
        <v>523</v>
      </c>
      <c r="H49" s="20">
        <v>0.01</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2017-05-11T05:02:48Z</cp:lastPrinted>
  <dcterms:created xsi:type="dcterms:W3CDTF">2017-01-25T04:27:43Z</dcterms:created>
  <dcterms:modified xsi:type="dcterms:W3CDTF">2017-05-25T11:01:08Z</dcterms:modified>
  <cp:category/>
</cp:coreProperties>
</file>