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sections\健康推進\030_健康推進係\120_予防接種関係\△B類\R7年度\インフル・コロナ\④広報・チラシ・ホームページ・指定医療機関\R7 広報関係\八代市ホームページ\"/>
    </mc:Choice>
  </mc:AlternateContent>
  <xr:revisionPtr revIDLastSave="0" documentId="13_ncr:1_{EA371712-8BB3-45B0-91E4-3C18170F4677}" xr6:coauthVersionLast="47" xr6:coauthVersionMax="47" xr10:uidLastSave="{00000000-0000-0000-0000-000000000000}"/>
  <bookViews>
    <workbookView xWindow="-120" yWindow="-120" windowWidth="29040" windowHeight="15840" tabRatio="745" firstSheet="1" activeTab="1" xr2:uid="{00000000-000D-0000-FFFF-FFFF00000000}"/>
  </bookViews>
  <sheets>
    <sheet name="0000000" sheetId="4" state="veryHidden" r:id="rId1"/>
    <sheet name="B入力フォーム" sheetId="21" r:id="rId2"/>
    <sheet name="イン・コロ報告書印刷用" sheetId="27" r:id="rId3"/>
    <sheet name="イン・コロ請求書印刷用" sheetId="28" r:id="rId4"/>
    <sheet name="イン・コロ報告書印刷用 (白)" sheetId="31" r:id="rId5"/>
    <sheet name="イン・コロ請求書印刷用 (白)" sheetId="32" r:id="rId6"/>
  </sheets>
  <definedNames>
    <definedName name="_xlnm.Print_Area" localSheetId="1">B入力フォーム!$B$1:$L$60</definedName>
    <definedName name="_xlnm.Print_Area" localSheetId="2">イン・コロ報告書印刷用!$A$1:$N$25</definedName>
    <definedName name="_xlnm.Print_Area" localSheetId="4">'イン・コロ報告書印刷用 (白)'!$A$1:$N$25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8" l="1"/>
  <c r="C43" i="32"/>
  <c r="C42" i="32"/>
  <c r="B42" i="32"/>
  <c r="C41" i="32"/>
  <c r="C40" i="32"/>
  <c r="C39" i="32"/>
  <c r="B39" i="32"/>
  <c r="C38" i="32"/>
  <c r="C37" i="32"/>
  <c r="B37" i="32"/>
  <c r="C36" i="32"/>
  <c r="B36" i="32"/>
  <c r="C35" i="32"/>
  <c r="B35" i="32"/>
  <c r="N31" i="32"/>
  <c r="K31" i="32"/>
  <c r="G31" i="32"/>
  <c r="N30" i="32"/>
  <c r="K30" i="32"/>
  <c r="G30" i="32"/>
  <c r="N29" i="32"/>
  <c r="K29" i="32"/>
  <c r="G29" i="32"/>
  <c r="N28" i="32"/>
  <c r="K28" i="32"/>
  <c r="G28" i="32"/>
  <c r="N27" i="32"/>
  <c r="K27" i="32"/>
  <c r="G27" i="32"/>
  <c r="N26" i="32"/>
  <c r="K26" i="32"/>
  <c r="G26" i="32"/>
  <c r="N21" i="32"/>
  <c r="K21" i="32"/>
  <c r="I21" i="32"/>
  <c r="F21" i="32"/>
  <c r="C21" i="32"/>
  <c r="H17" i="32"/>
  <c r="H16" i="32"/>
  <c r="H15" i="32"/>
  <c r="H14" i="32"/>
  <c r="H13" i="32"/>
  <c r="C13" i="32"/>
  <c r="R1" i="32"/>
  <c r="B25" i="31"/>
  <c r="B24" i="31"/>
  <c r="H20" i="31"/>
  <c r="E20" i="31"/>
  <c r="H19" i="31"/>
  <c r="D19" i="31"/>
  <c r="H18" i="31"/>
  <c r="E18" i="31"/>
  <c r="H17" i="31"/>
  <c r="D17" i="31"/>
  <c r="H16" i="31"/>
  <c r="E16" i="31"/>
  <c r="H14" i="31"/>
  <c r="E14" i="31"/>
  <c r="H13" i="31"/>
  <c r="D13" i="31"/>
  <c r="H12" i="31"/>
  <c r="E12" i="31"/>
  <c r="H11" i="31"/>
  <c r="D11" i="31"/>
  <c r="H10" i="31"/>
  <c r="E10" i="31"/>
  <c r="E4" i="31"/>
  <c r="K1" i="31"/>
  <c r="B25" i="27"/>
  <c r="B24" i="27"/>
  <c r="H56" i="21"/>
  <c r="H21" i="31" s="1"/>
  <c r="H48" i="21"/>
  <c r="H15" i="27" s="1"/>
  <c r="C43" i="28"/>
  <c r="C42" i="28"/>
  <c r="B42" i="28"/>
  <c r="C41" i="28"/>
  <c r="C40" i="28"/>
  <c r="C39" i="28"/>
  <c r="B39" i="28"/>
  <c r="C38" i="28"/>
  <c r="C37" i="28"/>
  <c r="B37" i="28"/>
  <c r="C36" i="28"/>
  <c r="B36" i="28"/>
  <c r="C35" i="28"/>
  <c r="B35" i="28"/>
  <c r="N31" i="28"/>
  <c r="K31" i="28"/>
  <c r="G31" i="28"/>
  <c r="N30" i="28"/>
  <c r="K30" i="28"/>
  <c r="G30" i="28"/>
  <c r="N29" i="28"/>
  <c r="K29" i="28"/>
  <c r="N28" i="28"/>
  <c r="K28" i="28"/>
  <c r="G28" i="28"/>
  <c r="N27" i="28"/>
  <c r="K27" i="28"/>
  <c r="G27" i="28"/>
  <c r="N26" i="28"/>
  <c r="K26" i="28"/>
  <c r="G26" i="28"/>
  <c r="N21" i="28"/>
  <c r="K21" i="28"/>
  <c r="I21" i="28"/>
  <c r="F21" i="28"/>
  <c r="C21" i="28"/>
  <c r="H17" i="28"/>
  <c r="H16" i="28"/>
  <c r="H15" i="28"/>
  <c r="H14" i="28"/>
  <c r="H13" i="28"/>
  <c r="C13" i="28"/>
  <c r="R1" i="28"/>
  <c r="H20" i="27"/>
  <c r="E20" i="27"/>
  <c r="H19" i="27"/>
  <c r="D19" i="27"/>
  <c r="H18" i="27"/>
  <c r="E18" i="27"/>
  <c r="H17" i="27"/>
  <c r="D17" i="27"/>
  <c r="H16" i="27"/>
  <c r="E16" i="27"/>
  <c r="H14" i="27"/>
  <c r="E14" i="27"/>
  <c r="H13" i="27"/>
  <c r="D13" i="27"/>
  <c r="H12" i="27"/>
  <c r="E12" i="27"/>
  <c r="H11" i="27"/>
  <c r="D11" i="27"/>
  <c r="H10" i="27"/>
  <c r="E10" i="27"/>
  <c r="K7" i="27"/>
  <c r="I7" i="27"/>
  <c r="E4" i="27"/>
  <c r="K1" i="27"/>
  <c r="J43" i="21"/>
  <c r="J10" i="31" l="1"/>
  <c r="H15" i="31"/>
  <c r="J10" i="27"/>
  <c r="H58" i="21"/>
  <c r="H21" i="27"/>
  <c r="H26" i="21"/>
  <c r="N32" i="28" l="1"/>
  <c r="N32" i="32"/>
  <c r="H22" i="31"/>
  <c r="H22" i="27"/>
  <c r="H38" i="21" l="1"/>
  <c r="J35" i="21"/>
  <c r="J33" i="21"/>
  <c r="J31" i="21"/>
  <c r="J29" i="21"/>
  <c r="J46" i="21"/>
  <c r="J55" i="21"/>
  <c r="J47" i="21"/>
  <c r="J36" i="21"/>
  <c r="J34" i="21"/>
  <c r="J37" i="21"/>
  <c r="J32" i="21"/>
  <c r="J30" i="21"/>
  <c r="J25" i="21"/>
  <c r="J20" i="31" l="1"/>
  <c r="Q31" i="32"/>
  <c r="J14" i="31"/>
  <c r="Q28" i="32"/>
  <c r="J13" i="27"/>
  <c r="J13" i="31"/>
  <c r="H40" i="21"/>
  <c r="J20" i="27"/>
  <c r="Q31" i="28"/>
  <c r="Q28" i="28"/>
  <c r="J14" i="27"/>
  <c r="J38" i="21"/>
  <c r="J54" i="21"/>
  <c r="J53" i="21"/>
  <c r="J52" i="21"/>
  <c r="J51" i="21"/>
  <c r="J19" i="27" l="1"/>
  <c r="J19" i="31"/>
  <c r="Q30" i="32"/>
  <c r="J18" i="31"/>
  <c r="J17" i="27"/>
  <c r="J17" i="31"/>
  <c r="J16" i="31"/>
  <c r="Q29" i="32"/>
  <c r="J16" i="27"/>
  <c r="J56" i="21"/>
  <c r="Q29" i="28"/>
  <c r="J18" i="27"/>
  <c r="Q30" i="28"/>
  <c r="J24" i="21"/>
  <c r="J23" i="21"/>
  <c r="J22" i="21"/>
  <c r="J21" i="21"/>
  <c r="J45" i="21"/>
  <c r="J44" i="21"/>
  <c r="J21" i="27" l="1"/>
  <c r="J21" i="31"/>
  <c r="J12" i="31"/>
  <c r="Q27" i="32"/>
  <c r="J11" i="31"/>
  <c r="Q26" i="32"/>
  <c r="J26" i="21"/>
  <c r="J11" i="27"/>
  <c r="J48" i="21"/>
  <c r="J15" i="31" s="1"/>
  <c r="Q26" i="28"/>
  <c r="Q27" i="28"/>
  <c r="J12" i="27"/>
  <c r="J40" i="21" l="1"/>
  <c r="J15" i="27"/>
  <c r="J58" i="21"/>
  <c r="Q32" i="32" l="1"/>
  <c r="F7" i="32" s="1"/>
  <c r="J22" i="31"/>
  <c r="J22" i="27"/>
  <c r="Q32" i="28"/>
  <c r="F7" i="28" s="1"/>
  <c r="J9" i="32" l="1"/>
  <c r="H9" i="32"/>
  <c r="M9" i="32"/>
  <c r="O9" i="32"/>
  <c r="N9" i="32"/>
  <c r="K9" i="32"/>
  <c r="I9" i="32"/>
  <c r="L9" i="32"/>
  <c r="G9" i="32"/>
  <c r="P9" i="32"/>
  <c r="G9" i="28"/>
  <c r="L9" i="28"/>
  <c r="K9" i="28"/>
  <c r="M9" i="28"/>
  <c r="N9" i="28"/>
  <c r="O9" i="28"/>
  <c r="H9" i="28"/>
  <c r="P9" i="28"/>
  <c r="J9" i="28"/>
  <c r="I9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三川 浩文</author>
  </authors>
  <commentList>
    <comment ref="S16" authorId="0" shapeId="0" xr:uid="{C39CFC22-E45A-443E-966F-B7092CEED484}">
      <text>
        <r>
          <rPr>
            <b/>
            <sz val="9"/>
            <color indexed="81"/>
            <rFont val="MS P ゴシック"/>
            <family val="3"/>
            <charset val="128"/>
          </rPr>
          <t>　請求印は、代表者印（代表者個人名の印または○○会○○長之印といった代表者の公印）を押印してください。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　法人名及び団体名のみの印は不可のため、代表者個人名の印も併せて押印してください。
　</t>
        </r>
        <r>
          <rPr>
            <b/>
            <sz val="9"/>
            <color indexed="81"/>
            <rFont val="MS P ゴシック"/>
            <family val="3"/>
            <charset val="128"/>
          </rPr>
          <t>シャチハタ等スタンプ印は使用できません。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三川 浩文</author>
  </authors>
  <commentList>
    <comment ref="S16" authorId="0" shapeId="0" xr:uid="{4EB8AA37-F599-4E0F-87BD-9AF2F6555744}">
      <text>
        <r>
          <rPr>
            <b/>
            <sz val="9"/>
            <color indexed="81"/>
            <rFont val="MS P ゴシック"/>
            <family val="3"/>
            <charset val="128"/>
          </rPr>
          <t>　請求印は、代表者印（代表者個人名の印または○○会○○長之印といった代表者の公印）を押印してください。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　法人名及び団体名のみの印は不可のため、代表者個人名の印も併せて押印してください。
　</t>
        </r>
        <r>
          <rPr>
            <b/>
            <sz val="9"/>
            <color indexed="81"/>
            <rFont val="MS P ゴシック"/>
            <family val="3"/>
            <charset val="128"/>
          </rPr>
          <t>シャチハタ等スタンプ印は使用できません。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<sst xmlns="http://schemas.openxmlformats.org/spreadsheetml/2006/main" count="390" uniqueCount="119">
  <si>
    <t>指定医療機関名</t>
  </si>
  <si>
    <t>接種者数（Ｂ）</t>
  </si>
  <si>
    <t>（Ａ）×（Ｂ）</t>
  </si>
  <si>
    <t>円</t>
  </si>
  <si>
    <t>　　　　　円</t>
  </si>
  <si>
    <t>人</t>
  </si>
  <si>
    <t>委託料　（Ａ）
（消費税込）</t>
    <rPh sb="9" eb="11">
      <t>ショウヒ</t>
    </rPh>
    <rPh sb="11" eb="13">
      <t>ゼイコ</t>
    </rPh>
    <phoneticPr fontId="2"/>
  </si>
  <si>
    <t>円</t>
    <phoneticPr fontId="2"/>
  </si>
  <si>
    <t>　円</t>
    <phoneticPr fontId="2"/>
  </si>
  <si>
    <t>円</t>
    <rPh sb="0" eb="1">
      <t>エン</t>
    </rPh>
    <phoneticPr fontId="2"/>
  </si>
  <si>
    <t>人</t>
    <phoneticPr fontId="2"/>
  </si>
  <si>
    <t>　　　　　　　円</t>
    <rPh sb="7" eb="8">
      <t>エン</t>
    </rPh>
    <phoneticPr fontId="2"/>
  </si>
  <si>
    <t>※1
接種日の年齢</t>
    <rPh sb="3" eb="5">
      <t>セッシュ</t>
    </rPh>
    <rPh sb="5" eb="6">
      <t>ビ</t>
    </rPh>
    <rPh sb="7" eb="9">
      <t>ネンレイ</t>
    </rPh>
    <phoneticPr fontId="2"/>
  </si>
  <si>
    <t>60～64歳</t>
    <rPh sb="5" eb="6">
      <t>サイ</t>
    </rPh>
    <phoneticPr fontId="2"/>
  </si>
  <si>
    <r>
      <t xml:space="preserve">種別
</t>
    </r>
    <r>
      <rPr>
        <sz val="11"/>
        <rFont val="ＭＳ Ｐゴシック"/>
        <family val="3"/>
        <charset val="128"/>
      </rPr>
      <t>委託料上限</t>
    </r>
    <rPh sb="0" eb="2">
      <t>シュベツ</t>
    </rPh>
    <rPh sb="3" eb="6">
      <t>イタクリョウ</t>
    </rPh>
    <rPh sb="6" eb="8">
      <t>ジョウゲン</t>
    </rPh>
    <phoneticPr fontId="2"/>
  </si>
  <si>
    <t>請求年月（令和</t>
    <rPh sb="0" eb="2">
      <t>セイキュウ</t>
    </rPh>
    <rPh sb="2" eb="3">
      <t>ネン</t>
    </rPh>
    <rPh sb="5" eb="6">
      <t>レイ</t>
    </rPh>
    <rPh sb="6" eb="7">
      <t>ワ</t>
    </rPh>
    <phoneticPr fontId="2"/>
  </si>
  <si>
    <t>合　　　計   ( ① )</t>
    <phoneticPr fontId="2"/>
  </si>
  <si>
    <t>合　　　計   ( ② )</t>
    <phoneticPr fontId="2"/>
  </si>
  <si>
    <t>65歳以上</t>
    <rPh sb="2" eb="3">
      <t>サイ</t>
    </rPh>
    <rPh sb="3" eb="5">
      <t>イジョウ</t>
    </rPh>
    <phoneticPr fontId="2"/>
  </si>
  <si>
    <t>65歳以上</t>
    <phoneticPr fontId="2"/>
  </si>
  <si>
    <t>請求金額</t>
  </si>
  <si>
    <t>頭に￥をいれる</t>
  </si>
  <si>
    <t>訂正不可</t>
  </si>
  <si>
    <t>十</t>
  </si>
  <si>
    <t>億</t>
  </si>
  <si>
    <t>千</t>
  </si>
  <si>
    <t>百</t>
  </si>
  <si>
    <t>万</t>
  </si>
  <si>
    <t>（あて先）　八代市長</t>
  </si>
  <si>
    <t>入力するところ</t>
    <rPh sb="0" eb="2">
      <t>ニュウリョク</t>
    </rPh>
    <phoneticPr fontId="2"/>
  </si>
  <si>
    <t>入力例</t>
    <rPh sb="0" eb="2">
      <t>ニュウリョク</t>
    </rPh>
    <rPh sb="2" eb="3">
      <t>レイ</t>
    </rPh>
    <phoneticPr fontId="2"/>
  </si>
  <si>
    <t>請求日（西暦年月日）</t>
    <rPh sb="0" eb="2">
      <t>セイキュウ</t>
    </rPh>
    <rPh sb="2" eb="3">
      <t>ビ</t>
    </rPh>
    <rPh sb="4" eb="6">
      <t>セイレキ</t>
    </rPh>
    <rPh sb="6" eb="9">
      <t>ネンガッピ</t>
    </rPh>
    <phoneticPr fontId="2"/>
  </si>
  <si>
    <t>郵便番号</t>
    <rPh sb="0" eb="4">
      <t>ユウビンバンゴウ</t>
    </rPh>
    <phoneticPr fontId="2"/>
  </si>
  <si>
    <t>866-8601</t>
    <phoneticPr fontId="2"/>
  </si>
  <si>
    <t>住所</t>
    <rPh sb="0" eb="2">
      <t>ジュウショ</t>
    </rPh>
    <phoneticPr fontId="2"/>
  </si>
  <si>
    <t>法人・団体名</t>
    <rPh sb="0" eb="2">
      <t>ホウジン</t>
    </rPh>
    <rPh sb="3" eb="5">
      <t>ダンタイ</t>
    </rPh>
    <rPh sb="5" eb="6">
      <t>メイ</t>
    </rPh>
    <phoneticPr fontId="2"/>
  </si>
  <si>
    <t>八代市高下西町777</t>
    <rPh sb="0" eb="3">
      <t>ヤツシロシ</t>
    </rPh>
    <rPh sb="3" eb="5">
      <t>コウゲ</t>
    </rPh>
    <rPh sb="5" eb="6">
      <t>ニシ</t>
    </rPh>
    <rPh sb="6" eb="7">
      <t>マチ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</si>
  <si>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</si>
  <si>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</si>
  <si>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肥後銀行</t>
    <rPh sb="0" eb="2">
      <t>ヒゴ</t>
    </rPh>
    <rPh sb="2" eb="4">
      <t>ギンコウ</t>
    </rPh>
    <phoneticPr fontId="2"/>
  </si>
  <si>
    <t>八代支店</t>
    <rPh sb="0" eb="2">
      <t>ヤツシロ</t>
    </rPh>
    <rPh sb="2" eb="4">
      <t>シテン</t>
    </rPh>
    <phoneticPr fontId="2"/>
  </si>
  <si>
    <t>振込口座金融機関</t>
    <rPh sb="0" eb="2">
      <t>フリコミ</t>
    </rPh>
    <rPh sb="2" eb="4">
      <t>コウザ</t>
    </rPh>
    <rPh sb="4" eb="8">
      <t>キンユウキカン</t>
    </rPh>
    <phoneticPr fontId="2"/>
  </si>
  <si>
    <t>振込口座本支店</t>
    <rPh sb="0" eb="2">
      <t>フリコミ</t>
    </rPh>
    <rPh sb="2" eb="4">
      <t>コウザ</t>
    </rPh>
    <rPh sb="4" eb="7">
      <t>ホンシテン</t>
    </rPh>
    <phoneticPr fontId="2"/>
  </si>
  <si>
    <t>振込口座名義人カナ</t>
    <rPh sb="0" eb="2">
      <t>フリコミ</t>
    </rPh>
    <rPh sb="2" eb="4">
      <t>コウザ</t>
    </rPh>
    <rPh sb="4" eb="6">
      <t>メイギ</t>
    </rPh>
    <rPh sb="6" eb="7">
      <t>ニン</t>
    </rPh>
    <phoneticPr fontId="2"/>
  </si>
  <si>
    <t>0965-99-9999</t>
    <phoneticPr fontId="2"/>
  </si>
  <si>
    <t>〒</t>
    <phoneticPr fontId="2"/>
  </si>
  <si>
    <t>㊞</t>
    <phoneticPr fontId="2"/>
  </si>
  <si>
    <t>振込口座種別</t>
    <rPh sb="0" eb="2">
      <t>フリコミ</t>
    </rPh>
    <rPh sb="2" eb="4">
      <t>コウザ</t>
    </rPh>
    <rPh sb="4" eb="6">
      <t>シュベツ</t>
    </rPh>
    <phoneticPr fontId="2"/>
  </si>
  <si>
    <t>普通</t>
  </si>
  <si>
    <t>支店名</t>
    <rPh sb="0" eb="2">
      <t>シテン</t>
    </rPh>
    <rPh sb="2" eb="3">
      <t>ナ</t>
    </rPh>
    <phoneticPr fontId="2"/>
  </si>
  <si>
    <t>種類</t>
    <rPh sb="0" eb="2">
      <t>シュルイ</t>
    </rPh>
    <phoneticPr fontId="2"/>
  </si>
  <si>
    <t>口座番号</t>
    <rPh sb="0" eb="2">
      <t>コウザ</t>
    </rPh>
    <rPh sb="2" eb="4">
      <t>バンゴウ</t>
    </rPh>
    <phoneticPr fontId="2"/>
  </si>
  <si>
    <t>振込口座番号</t>
    <rPh sb="0" eb="2">
      <t>フリコミ</t>
    </rPh>
    <rPh sb="2" eb="4">
      <t>コウザ</t>
    </rPh>
    <rPh sb="4" eb="6">
      <t>バンゴウ</t>
    </rPh>
    <phoneticPr fontId="2"/>
  </si>
  <si>
    <t>口座名義人カナ</t>
    <rPh sb="0" eb="2">
      <t>コウザ</t>
    </rPh>
    <rPh sb="2" eb="4">
      <t>メイギ</t>
    </rPh>
    <rPh sb="4" eb="5">
      <t>ニン</t>
    </rPh>
    <phoneticPr fontId="2"/>
  </si>
  <si>
    <t>上記金額を請求します。</t>
    <rPh sb="0" eb="2">
      <t>ジョウキ</t>
    </rPh>
    <rPh sb="2" eb="4">
      <t>キンガク</t>
    </rPh>
    <rPh sb="5" eb="7">
      <t>セイキュウ</t>
    </rPh>
    <phoneticPr fontId="2"/>
  </si>
  <si>
    <t>振込口座金融機関</t>
    <rPh sb="0" eb="2">
      <t>フリコミ</t>
    </rPh>
    <rPh sb="2" eb="4">
      <t>コウザ</t>
    </rPh>
    <rPh sb="4" eb="6">
      <t>キンユウ</t>
    </rPh>
    <rPh sb="6" eb="8">
      <t>キカン</t>
    </rPh>
    <phoneticPr fontId="2"/>
  </si>
  <si>
    <t>定期接種委託料</t>
    <rPh sb="0" eb="2">
      <t>テイキ</t>
    </rPh>
    <rPh sb="2" eb="4">
      <t>セッシュ</t>
    </rPh>
    <rPh sb="4" eb="7">
      <t>イタクリョウ</t>
    </rPh>
    <phoneticPr fontId="2"/>
  </si>
  <si>
    <t>インフルエンザ</t>
    <phoneticPr fontId="2"/>
  </si>
  <si>
    <t>単価　(円）</t>
    <rPh sb="0" eb="2">
      <t>タンカ</t>
    </rPh>
    <rPh sb="4" eb="5">
      <t>エン</t>
    </rPh>
    <phoneticPr fontId="2"/>
  </si>
  <si>
    <t>接種者数　(人）</t>
    <rPh sb="0" eb="2">
      <t>セッシュ</t>
    </rPh>
    <rPh sb="2" eb="3">
      <t>シャ</t>
    </rPh>
    <rPh sb="3" eb="4">
      <t>スウ</t>
    </rPh>
    <rPh sb="6" eb="7">
      <t>ニン</t>
    </rPh>
    <phoneticPr fontId="2"/>
  </si>
  <si>
    <t>金額　(円）</t>
    <rPh sb="0" eb="2">
      <t>キンガク</t>
    </rPh>
    <rPh sb="4" eb="5">
      <t>エン</t>
    </rPh>
    <phoneticPr fontId="2"/>
  </si>
  <si>
    <t>〇〇クリニック</t>
    <phoneticPr fontId="2"/>
  </si>
  <si>
    <t>入力項目</t>
    <rPh sb="0" eb="2">
      <t>ニュウリョク</t>
    </rPh>
    <rPh sb="2" eb="4">
      <t>コウモク</t>
    </rPh>
    <phoneticPr fontId="2"/>
  </si>
  <si>
    <t>〇定期接種実績一覧</t>
    <rPh sb="1" eb="3">
      <t>テイキ</t>
    </rPh>
    <rPh sb="3" eb="5">
      <t>セッシュ</t>
    </rPh>
    <rPh sb="5" eb="7">
      <t>ジッセキ</t>
    </rPh>
    <rPh sb="7" eb="9">
      <t>イチラン</t>
    </rPh>
    <phoneticPr fontId="2"/>
  </si>
  <si>
    <t>住         所</t>
    <rPh sb="0" eb="1">
      <t>ジュウ</t>
    </rPh>
    <rPh sb="10" eb="11">
      <t>ショ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</si>
  <si>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</si>
  <si>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計</t>
    <rPh sb="0" eb="1">
      <t>ケイ</t>
    </rPh>
    <phoneticPr fontId="2"/>
  </si>
  <si>
    <t>請  求  書</t>
    <rPh sb="0" eb="1">
      <t>ショウ</t>
    </rPh>
    <rPh sb="3" eb="4">
      <t>モトム</t>
    </rPh>
    <rPh sb="6" eb="7">
      <t>ショ</t>
    </rPh>
    <phoneticPr fontId="2"/>
  </si>
  <si>
    <t>請求書作成時の注意事項</t>
  </si>
  <si>
    <t>消えるボールペンは使用できません</t>
  </si>
  <si>
    <t>法人名及び団体名のみの印は不可のため、代表者個人名の印も併せて押印してください。</t>
    <phoneticPr fontId="2"/>
  </si>
  <si>
    <t>シャチハタ等スタンプ印は使用できません。</t>
    <phoneticPr fontId="2"/>
  </si>
  <si>
    <t xml:space="preserve">	請求書の訂正は、代表者印で見え消し訂正をしてください。修正液・修正テープでの訂正はできません。</t>
    <phoneticPr fontId="2"/>
  </si>
  <si>
    <t>■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</si>
  <si>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</si>
  <si>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</si>
  <si>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</si>
  <si>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</si>
  <si>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支払金は下記口座に振り込んでください。</t>
    <rPh sb="0" eb="2">
      <t>シハライ</t>
    </rPh>
    <rPh sb="2" eb="3">
      <t>キン</t>
    </rPh>
    <rPh sb="4" eb="6">
      <t>カキ</t>
    </rPh>
    <rPh sb="6" eb="8">
      <t>コウザ</t>
    </rPh>
    <phoneticPr fontId="2"/>
  </si>
  <si>
    <t>〇定期予防接種内容（全て税込）</t>
    <rPh sb="1" eb="3">
      <t>テイキ</t>
    </rPh>
    <rPh sb="3" eb="5">
      <t>ヨボウ</t>
    </rPh>
    <rPh sb="5" eb="7">
      <t>セッシュ</t>
    </rPh>
    <rPh sb="7" eb="9">
      <t>ナイヨウ</t>
    </rPh>
    <rPh sb="10" eb="11">
      <t>スベ</t>
    </rPh>
    <rPh sb="12" eb="14">
      <t>ゼイコ</t>
    </rPh>
    <phoneticPr fontId="2"/>
  </si>
  <si>
    <r>
      <t>ただし、</t>
    </r>
    <r>
      <rPr>
        <sz val="12"/>
        <rFont val="ＭＳ Ｐゴシック"/>
        <family val="3"/>
        <charset val="128"/>
      </rPr>
      <t>上部の請求金額の訂正はできません。</t>
    </r>
  </si>
  <si>
    <t>法人・団体名</t>
    <rPh sb="0" eb="2">
      <t>ホウジン</t>
    </rPh>
    <rPh sb="3" eb="5">
      <t>ダンタイ</t>
    </rPh>
    <rPh sb="5" eb="6">
      <t>ナ</t>
    </rPh>
    <phoneticPr fontId="2"/>
  </si>
  <si>
    <t>「住所、法人・団体名、代表者職・氏名」欄は、契約書に記載の契約者欄と必ず一致させ、正確に記入してください。</t>
    <phoneticPr fontId="2"/>
  </si>
  <si>
    <t>請求印は、代表者印（代表者個人名の印または○○会○○長之印といった代表者の公印）を押印してください。</t>
    <phoneticPr fontId="2"/>
  </si>
  <si>
    <t>会長　八代太郎</t>
    <rPh sb="0" eb="2">
      <t>カイチョウ</t>
    </rPh>
    <rPh sb="3" eb="5">
      <t>ヤツシロ</t>
    </rPh>
    <rPh sb="5" eb="7">
      <t>タロウ</t>
    </rPh>
    <phoneticPr fontId="2"/>
  </si>
  <si>
    <t>指定医療機関名</t>
    <phoneticPr fontId="2"/>
  </si>
  <si>
    <t>八代市　B類定期予防接種実績報告書及び請求書用入力フォーム</t>
    <rPh sb="0" eb="3">
      <t>ヤツシロシ</t>
    </rPh>
    <rPh sb="5" eb="6">
      <t>ルイ</t>
    </rPh>
    <rPh sb="6" eb="8">
      <t>テイキ</t>
    </rPh>
    <rPh sb="8" eb="10">
      <t>ヨボウ</t>
    </rPh>
    <rPh sb="17" eb="18">
      <t>オヨ</t>
    </rPh>
    <rPh sb="19" eb="22">
      <t>セイキュウショ</t>
    </rPh>
    <rPh sb="22" eb="23">
      <t>ヨウ</t>
    </rPh>
    <rPh sb="23" eb="25">
      <t>ニュウリョク</t>
    </rPh>
    <phoneticPr fontId="2"/>
  </si>
  <si>
    <t>高齢者の
肺炎球菌感染症</t>
    <rPh sb="0" eb="3">
      <t>コウレイシャ</t>
    </rPh>
    <rPh sb="5" eb="7">
      <t>ハイエン</t>
    </rPh>
    <rPh sb="7" eb="9">
      <t>キュウキン</t>
    </rPh>
    <rPh sb="9" eb="11">
      <t>カンセン</t>
    </rPh>
    <rPh sb="11" eb="12">
      <t>ショウ</t>
    </rPh>
    <phoneticPr fontId="2"/>
  </si>
  <si>
    <t>新型コロナウイルス</t>
    <rPh sb="0" eb="2">
      <t>シンガタ</t>
    </rPh>
    <phoneticPr fontId="2"/>
  </si>
  <si>
    <t>合　　　計   ( ③ )</t>
    <phoneticPr fontId="2"/>
  </si>
  <si>
    <t>八代市　B類定期予防接種実績報告書</t>
    <rPh sb="0" eb="3">
      <t>ヤツシロシ</t>
    </rPh>
    <rPh sb="5" eb="6">
      <t>ルイ</t>
    </rPh>
    <rPh sb="6" eb="8">
      <t>テイキ</t>
    </rPh>
    <rPh sb="8" eb="10">
      <t>ヨボウ</t>
    </rPh>
    <rPh sb="10" eb="12">
      <t>セッシュ</t>
    </rPh>
    <rPh sb="12" eb="14">
      <t>ジッセキ</t>
    </rPh>
    <rPh sb="14" eb="17">
      <t>ホウコクショ</t>
    </rPh>
    <phoneticPr fontId="2"/>
  </si>
  <si>
    <t>一般</t>
    <rPh sb="0" eb="2">
      <t>イッパン</t>
    </rPh>
    <phoneticPr fontId="2"/>
  </si>
  <si>
    <t>　一般</t>
    <rPh sb="1" eb="3">
      <t>イッパン</t>
    </rPh>
    <phoneticPr fontId="2"/>
  </si>
  <si>
    <t>　生活保護受給者</t>
    <rPh sb="1" eb="3">
      <t>セイカツ</t>
    </rPh>
    <rPh sb="3" eb="5">
      <t>ホゴ</t>
    </rPh>
    <rPh sb="5" eb="7">
      <t>ジュキュウ</t>
    </rPh>
    <rPh sb="7" eb="8">
      <t>シャ</t>
    </rPh>
    <phoneticPr fontId="2"/>
  </si>
  <si>
    <t>新型コロナ
ウイルス</t>
    <rPh sb="0" eb="2">
      <t>シンガタ</t>
    </rPh>
    <phoneticPr fontId="2"/>
  </si>
  <si>
    <t>65歳</t>
    <phoneticPr fontId="2"/>
  </si>
  <si>
    <t>中止予診料</t>
    <phoneticPr fontId="2"/>
  </si>
  <si>
    <t>高齢者の帯状疱疹</t>
    <rPh sb="0" eb="3">
      <t>コウレイシャ</t>
    </rPh>
    <rPh sb="4" eb="8">
      <t>タイジョウホウシン</t>
    </rPh>
    <phoneticPr fontId="2"/>
  </si>
  <si>
    <t>シングリックス®</t>
    <phoneticPr fontId="2"/>
  </si>
  <si>
    <t>ビケン®</t>
    <phoneticPr fontId="2"/>
  </si>
  <si>
    <t>合　　　計   ( ④ )</t>
    <phoneticPr fontId="2"/>
  </si>
  <si>
    <t>対象者年齢</t>
    <rPh sb="0" eb="3">
      <t>タイショウシャ</t>
    </rPh>
    <rPh sb="3" eb="5">
      <t>ネンレイ</t>
    </rPh>
    <phoneticPr fontId="2"/>
  </si>
  <si>
    <t>生活保護受給者</t>
    <rPh sb="0" eb="2">
      <t>セイカツ</t>
    </rPh>
    <rPh sb="2" eb="4">
      <t>ホゴ</t>
    </rPh>
    <rPh sb="4" eb="7">
      <t>ジュキュウシャ</t>
    </rPh>
    <phoneticPr fontId="2"/>
  </si>
  <si>
    <t>小　　　計   ( ② )</t>
    <phoneticPr fontId="2"/>
  </si>
  <si>
    <t>　中止予診料</t>
    <phoneticPr fontId="2"/>
  </si>
  <si>
    <t>予防接種名</t>
    <rPh sb="0" eb="4">
      <t>ヨボウセッシュ</t>
    </rPh>
    <rPh sb="4" eb="5">
      <t>ナ</t>
    </rPh>
    <phoneticPr fontId="2"/>
  </si>
  <si>
    <t>※2　インフルエンザ及び新型コロナウイルスワクチンの実施期間　10月～翌年1月</t>
    <rPh sb="10" eb="11">
      <t>オヨ</t>
    </rPh>
    <rPh sb="12" eb="14">
      <t>シンガタ</t>
    </rPh>
    <rPh sb="26" eb="28">
      <t>ジッシ</t>
    </rPh>
    <rPh sb="28" eb="30">
      <t>キカン</t>
    </rPh>
    <rPh sb="33" eb="34">
      <t>ガツ</t>
    </rPh>
    <rPh sb="35" eb="37">
      <t>ヨクネン</t>
    </rPh>
    <rPh sb="38" eb="39">
      <t>ガツ</t>
    </rPh>
    <phoneticPr fontId="2"/>
  </si>
  <si>
    <t>※1
年度末の年齢</t>
    <rPh sb="3" eb="6">
      <t>ネンドマツ</t>
    </rPh>
    <rPh sb="7" eb="9">
      <t>ネンレイ</t>
    </rPh>
    <phoneticPr fontId="2"/>
  </si>
  <si>
    <t>合計（消費税込）　①+②　</t>
    <rPh sb="0" eb="2">
      <t>ゴウケイ</t>
    </rPh>
    <rPh sb="3" eb="5">
      <t>ショウヒ</t>
    </rPh>
    <rPh sb="5" eb="7">
      <t>ゼイコ</t>
    </rPh>
    <phoneticPr fontId="2"/>
  </si>
  <si>
    <t>合計（消費税込）　③+④　　</t>
    <rPh sb="0" eb="2">
      <t>ゴウケイ</t>
    </rPh>
    <rPh sb="3" eb="5">
      <t>ショウヒ</t>
    </rPh>
    <rPh sb="5" eb="7">
      <t>ゼイコ</t>
    </rPh>
    <phoneticPr fontId="2"/>
  </si>
  <si>
    <t>小　　　計   ( ① )</t>
    <phoneticPr fontId="2"/>
  </si>
  <si>
    <t>合計（消費税込）　①+②</t>
    <rPh sb="0" eb="2">
      <t>ゴウケイ</t>
    </rPh>
    <rPh sb="3" eb="5">
      <t>ショウヒ</t>
    </rPh>
    <rPh sb="5" eb="7">
      <t>ゼイコ</t>
    </rPh>
    <phoneticPr fontId="2"/>
  </si>
  <si>
    <t>※1　「60～64歳」欄は、接種日当日の年齢で計上する。</t>
    <rPh sb="11" eb="12">
      <t>ラン</t>
    </rPh>
    <rPh sb="14" eb="16">
      <t>セッシュ</t>
    </rPh>
    <rPh sb="16" eb="17">
      <t>ビ</t>
    </rPh>
    <rPh sb="17" eb="19">
      <t>トウジツ</t>
    </rPh>
    <rPh sb="20" eb="22">
      <t>ネンレイ</t>
    </rPh>
    <rPh sb="23" eb="25">
      <t>ケイジョウ</t>
    </rPh>
    <phoneticPr fontId="2"/>
  </si>
  <si>
    <t>※1　「60～64歳」欄は、肺炎球菌は接種日当日の年齢で計上し、帯状疱疹は年度末年齢で計上する。</t>
    <rPh sb="11" eb="12">
      <t>ラン</t>
    </rPh>
    <rPh sb="14" eb="18">
      <t>ハイエンキュウキン</t>
    </rPh>
    <rPh sb="19" eb="21">
      <t>セッシュ</t>
    </rPh>
    <rPh sb="21" eb="22">
      <t>ビ</t>
    </rPh>
    <rPh sb="22" eb="24">
      <t>トウジツ</t>
    </rPh>
    <rPh sb="25" eb="27">
      <t>ネンレイ</t>
    </rPh>
    <rPh sb="28" eb="30">
      <t>ケイジョウ</t>
    </rPh>
    <phoneticPr fontId="2"/>
  </si>
  <si>
    <t>ただし、八代郡市医師会は請求権を委任しているため、各医療機関名義で記入・押印してください。</t>
    <rPh sb="7" eb="8">
      <t>シ</t>
    </rPh>
    <phoneticPr fontId="2"/>
  </si>
  <si>
    <t>社団法人　八代市郡市医師会</t>
    <rPh sb="0" eb="2">
      <t>シャダン</t>
    </rPh>
    <rPh sb="2" eb="4">
      <t>ホウジン</t>
    </rPh>
    <rPh sb="5" eb="7">
      <t>ヤツシロ</t>
    </rPh>
    <rPh sb="7" eb="8">
      <t>シ</t>
    </rPh>
    <rPh sb="8" eb="9">
      <t>グン</t>
    </rPh>
    <rPh sb="9" eb="10">
      <t>シ</t>
    </rPh>
    <rPh sb="10" eb="13">
      <t>イシカイ</t>
    </rPh>
    <phoneticPr fontId="2"/>
  </si>
  <si>
    <t>半角ｶﾀｶﾅ30文字ﾏﾃﾞ
ﾔﾂｼﾛｼｸﾞﾝシｲｼｶｲ</t>
    <rPh sb="8" eb="10">
      <t>モジ</t>
    </rPh>
    <phoneticPr fontId="2"/>
  </si>
  <si>
    <t>　　年</t>
    <rPh sb="2" eb="3">
      <t>ネン</t>
    </rPh>
    <phoneticPr fontId="2"/>
  </si>
  <si>
    <t>　月）</t>
    <rPh sb="1" eb="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</si>
</sst>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gge&quot;年&quot;m&quot;月&quot;d&quot;日&quot;;@"/>
    <numFmt numFmtId="177" formatCode="#,###,###"/>
    <numFmt numFmtId="178" formatCode="#,###\ &quot;円迄/回&quot;"/>
    <numFmt numFmtId="179" formatCode="#,###"/>
    <numFmt numFmtId="180" formatCode="e\ &quot;年&quot;"/>
    <numFmt numFmtId="181" formatCode="#,###,##0"/>
    <numFmt numFmtId="182" formatCode="&quot;(委託料&quot;\ #,###\ &quot;円迄/回)&quot;"/>
    <numFmt numFmtId="183" formatCode="#,###,###,###"/>
    <numFmt numFmtId="184" formatCode="\ ggge\ &quot;年度用です&quot;"/>
    <numFmt numFmtId="185" formatCode="ggge&quot;年度&quot;"/>
    <numFmt numFmtId="186" formatCode="#,##0_ "/>
    <numFmt numFmtId="187" formatCode="m\ &quot;月）&quot;"/>
    <numFmt numFmtId="188" formatCode="000000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1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6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5">
    <xf numFmtId="0" fontId="0" fillId="0" borderId="0" xfId="0"/>
    <xf numFmtId="177" fontId="3" fillId="2" borderId="9" xfId="1" applyNumberFormat="1" applyFont="1" applyFill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21" xfId="0" applyFont="1" applyBorder="1" applyAlignment="1">
      <alignment horizontal="center" wrapText="1"/>
    </xf>
    <xf numFmtId="178" fontId="0" fillId="0" borderId="3" xfId="0" applyNumberFormat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77" fontId="3" fillId="0" borderId="17" xfId="0" applyNumberFormat="1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5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183" fontId="0" fillId="0" borderId="27" xfId="0" applyNumberFormat="1" applyBorder="1" applyAlignment="1">
      <alignment horizontal="right" vertical="center"/>
    </xf>
    <xf numFmtId="183" fontId="0" fillId="0" borderId="23" xfId="0" applyNumberFormat="1" applyBorder="1" applyAlignment="1">
      <alignment horizontal="right"/>
    </xf>
    <xf numFmtId="183" fontId="0" fillId="0" borderId="23" xfId="0" applyNumberFormat="1" applyBorder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3" fontId="0" fillId="0" borderId="25" xfId="0" applyNumberFormat="1" applyBorder="1" applyAlignment="1">
      <alignment horizontal="right" vertical="center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76" xfId="0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6" fillId="0" borderId="0" xfId="0" applyFont="1"/>
    <xf numFmtId="0" fontId="17" fillId="0" borderId="0" xfId="0" applyFont="1"/>
    <xf numFmtId="183" fontId="0" fillId="0" borderId="0" xfId="0" applyNumberFormat="1" applyAlignment="1">
      <alignment horizontal="right" shrinkToFit="1"/>
    </xf>
    <xf numFmtId="0" fontId="3" fillId="0" borderId="0" xfId="0" applyFont="1"/>
    <xf numFmtId="177" fontId="3" fillId="0" borderId="79" xfId="0" applyNumberFormat="1" applyFont="1" applyBorder="1" applyAlignment="1">
      <alignment vertical="center"/>
    </xf>
    <xf numFmtId="0" fontId="0" fillId="0" borderId="80" xfId="0" applyBorder="1" applyAlignment="1">
      <alignment horizontal="right" vertical="center"/>
    </xf>
    <xf numFmtId="0" fontId="6" fillId="0" borderId="14" xfId="0" applyFont="1" applyBorder="1" applyAlignment="1">
      <alignment horizontal="center" wrapText="1"/>
    </xf>
    <xf numFmtId="178" fontId="0" fillId="0" borderId="12" xfId="0" applyNumberFormat="1" applyBorder="1" applyAlignment="1">
      <alignment horizontal="center" vertical="center" wrapText="1"/>
    </xf>
    <xf numFmtId="0" fontId="6" fillId="0" borderId="7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177" fontId="3" fillId="0" borderId="59" xfId="1" applyNumberFormat="1" applyFont="1" applyFill="1" applyBorder="1" applyAlignment="1" applyProtection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177" fontId="3" fillId="0" borderId="94" xfId="0" applyNumberFormat="1" applyFont="1" applyBorder="1" applyAlignment="1">
      <alignment vertical="center"/>
    </xf>
    <xf numFmtId="0" fontId="0" fillId="0" borderId="83" xfId="0" applyBorder="1" applyAlignment="1">
      <alignment horizontal="right" vertical="center"/>
    </xf>
    <xf numFmtId="178" fontId="0" fillId="0" borderId="11" xfId="0" applyNumberFormat="1" applyBorder="1" applyAlignment="1">
      <alignment horizontal="center" vertical="center" wrapText="1"/>
    </xf>
    <xf numFmtId="178" fontId="0" fillId="0" borderId="33" xfId="0" applyNumberFormat="1" applyBorder="1" applyAlignment="1">
      <alignment horizontal="center" vertical="center" wrapText="1"/>
    </xf>
    <xf numFmtId="183" fontId="0" fillId="0" borderId="78" xfId="0" applyNumberFormat="1" applyBorder="1" applyAlignment="1">
      <alignment horizontal="right" vertical="center"/>
    </xf>
    <xf numFmtId="0" fontId="6" fillId="0" borderId="88" xfId="0" applyFont="1" applyBorder="1" applyAlignment="1">
      <alignment horizontal="center" vertical="center" wrapText="1"/>
    </xf>
    <xf numFmtId="177" fontId="3" fillId="2" borderId="89" xfId="1" applyNumberFormat="1" applyFont="1" applyFill="1" applyBorder="1" applyAlignment="1" applyProtection="1">
      <alignment horizontal="right" vertical="center"/>
      <protection locked="0"/>
    </xf>
    <xf numFmtId="0" fontId="0" fillId="0" borderId="90" xfId="0" applyBorder="1" applyAlignment="1">
      <alignment horizontal="right" vertical="center"/>
    </xf>
    <xf numFmtId="183" fontId="0" fillId="0" borderId="92" xfId="0" applyNumberFormat="1" applyBorder="1" applyAlignment="1">
      <alignment horizontal="right" vertical="center"/>
    </xf>
    <xf numFmtId="0" fontId="6" fillId="0" borderId="95" xfId="0" applyFont="1" applyBorder="1" applyAlignment="1">
      <alignment horizontal="center" vertical="center"/>
    </xf>
    <xf numFmtId="177" fontId="3" fillId="2" borderId="96" xfId="1" applyNumberFormat="1" applyFont="1" applyFill="1" applyBorder="1" applyAlignment="1" applyProtection="1">
      <alignment horizontal="right" vertical="center"/>
      <protection locked="0"/>
    </xf>
    <xf numFmtId="0" fontId="0" fillId="0" borderId="97" xfId="0" applyBorder="1" applyAlignment="1">
      <alignment horizontal="right" vertical="center"/>
    </xf>
    <xf numFmtId="183" fontId="0" fillId="0" borderId="98" xfId="0" applyNumberFormat="1" applyBorder="1" applyAlignment="1">
      <alignment horizontal="right" vertical="center"/>
    </xf>
    <xf numFmtId="177" fontId="3" fillId="2" borderId="59" xfId="1" applyNumberFormat="1" applyFont="1" applyFill="1" applyBorder="1" applyAlignment="1" applyProtection="1">
      <alignment horizontal="right" vertical="center"/>
      <protection locked="0"/>
    </xf>
    <xf numFmtId="183" fontId="0" fillId="0" borderId="93" xfId="0" applyNumberFormat="1" applyBorder="1" applyAlignment="1">
      <alignment horizontal="right" vertical="center"/>
    </xf>
    <xf numFmtId="178" fontId="0" fillId="0" borderId="72" xfId="0" applyNumberForma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177" fontId="3" fillId="2" borderId="100" xfId="1" applyNumberFormat="1" applyFont="1" applyFill="1" applyBorder="1" applyAlignment="1" applyProtection="1">
      <alignment horizontal="right" vertical="center"/>
      <protection locked="0"/>
    </xf>
    <xf numFmtId="0" fontId="0" fillId="0" borderId="101" xfId="0" applyBorder="1" applyAlignment="1">
      <alignment horizontal="right" vertical="center"/>
    </xf>
    <xf numFmtId="183" fontId="0" fillId="0" borderId="103" xfId="0" applyNumberFormat="1" applyBorder="1" applyAlignment="1">
      <alignment horizontal="right" vertical="center"/>
    </xf>
    <xf numFmtId="0" fontId="6" fillId="0" borderId="33" xfId="0" applyFon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86" fontId="3" fillId="0" borderId="9" xfId="0" applyNumberFormat="1" applyFont="1" applyBorder="1" applyAlignment="1">
      <alignment vertical="center"/>
    </xf>
    <xf numFmtId="0" fontId="0" fillId="0" borderId="32" xfId="0" applyBorder="1" applyAlignment="1">
      <alignment vertical="center"/>
    </xf>
    <xf numFmtId="0" fontId="6" fillId="0" borderId="4" xfId="0" applyFont="1" applyBorder="1" applyAlignment="1">
      <alignment vertical="center"/>
    </xf>
    <xf numFmtId="178" fontId="0" fillId="0" borderId="39" xfId="0" applyNumberForma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/>
    </xf>
    <xf numFmtId="177" fontId="3" fillId="2" borderId="105" xfId="1" applyNumberFormat="1" applyFont="1" applyFill="1" applyBorder="1" applyAlignment="1" applyProtection="1">
      <alignment horizontal="right" vertical="center"/>
      <protection locked="0"/>
    </xf>
    <xf numFmtId="0" fontId="0" fillId="0" borderId="106" xfId="0" applyBorder="1" applyAlignment="1">
      <alignment horizontal="right" vertical="center"/>
    </xf>
    <xf numFmtId="183" fontId="0" fillId="0" borderId="108" xfId="0" applyNumberFormat="1" applyBorder="1" applyAlignment="1">
      <alignment horizontal="right" vertical="center"/>
    </xf>
    <xf numFmtId="183" fontId="0" fillId="0" borderId="10" xfId="0" applyNumberFormat="1" applyBorder="1" applyAlignment="1">
      <alignment horizontal="right" vertical="center"/>
    </xf>
    <xf numFmtId="186" fontId="3" fillId="0" borderId="1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7" fontId="3" fillId="0" borderId="100" xfId="1" applyNumberFormat="1" applyFont="1" applyFill="1" applyBorder="1" applyAlignment="1" applyProtection="1">
      <alignment horizontal="right" vertical="center"/>
    </xf>
    <xf numFmtId="0" fontId="0" fillId="0" borderId="103" xfId="0" applyBorder="1" applyAlignment="1">
      <alignment horizontal="right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177" fontId="3" fillId="0" borderId="110" xfId="1" applyNumberFormat="1" applyFont="1" applyFill="1" applyBorder="1" applyAlignment="1" applyProtection="1">
      <alignment horizontal="right" vertical="center"/>
    </xf>
    <xf numFmtId="0" fontId="0" fillId="0" borderId="111" xfId="0" applyBorder="1" applyAlignment="1">
      <alignment horizontal="right" vertical="center"/>
    </xf>
    <xf numFmtId="0" fontId="0" fillId="0" borderId="113" xfId="0" applyBorder="1" applyAlignment="1">
      <alignment horizontal="right" vertical="center"/>
    </xf>
    <xf numFmtId="177" fontId="3" fillId="0" borderId="96" xfId="1" applyNumberFormat="1" applyFont="1" applyFill="1" applyBorder="1" applyAlignment="1" applyProtection="1">
      <alignment horizontal="right" vertical="center"/>
    </xf>
    <xf numFmtId="0" fontId="0" fillId="0" borderId="98" xfId="0" applyBorder="1" applyAlignment="1">
      <alignment horizontal="right" vertical="center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3" fillId="0" borderId="11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7" fontId="23" fillId="0" borderId="110" xfId="1" applyNumberFormat="1" applyFont="1" applyFill="1" applyBorder="1" applyAlignment="1" applyProtection="1">
      <alignment horizontal="right" vertical="center"/>
    </xf>
    <xf numFmtId="177" fontId="23" fillId="0" borderId="11" xfId="1" applyNumberFormat="1" applyFont="1" applyFill="1" applyBorder="1" applyAlignment="1" applyProtection="1">
      <alignment horizontal="right" vertical="center"/>
    </xf>
    <xf numFmtId="177" fontId="23" fillId="0" borderId="59" xfId="1" applyNumberFormat="1" applyFont="1" applyFill="1" applyBorder="1" applyAlignment="1" applyProtection="1">
      <alignment horizontal="right" vertical="center"/>
    </xf>
    <xf numFmtId="177" fontId="23" fillId="0" borderId="17" xfId="0" applyNumberFormat="1" applyFont="1" applyBorder="1" applyAlignment="1">
      <alignment vertical="center"/>
    </xf>
    <xf numFmtId="177" fontId="23" fillId="0" borderId="96" xfId="1" applyNumberFormat="1" applyFont="1" applyFill="1" applyBorder="1" applyAlignment="1" applyProtection="1">
      <alignment horizontal="right" vertical="center"/>
    </xf>
    <xf numFmtId="177" fontId="23" fillId="0" borderId="100" xfId="1" applyNumberFormat="1" applyFont="1" applyFill="1" applyBorder="1" applyAlignment="1" applyProtection="1">
      <alignment horizontal="right" vertical="center"/>
    </xf>
    <xf numFmtId="177" fontId="23" fillId="0" borderId="79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70" xfId="0" applyBorder="1" applyAlignment="1">
      <alignment horizontal="left"/>
    </xf>
    <xf numFmtId="183" fontId="3" fillId="0" borderId="9" xfId="0" applyNumberFormat="1" applyFont="1" applyBorder="1" applyAlignment="1">
      <alignment horizontal="right" vertical="center" shrinkToFit="1"/>
    </xf>
    <xf numFmtId="183" fontId="3" fillId="0" borderId="32" xfId="0" applyNumberFormat="1" applyFont="1" applyBorder="1" applyAlignment="1">
      <alignment horizontal="right" vertical="center" shrinkToFit="1"/>
    </xf>
    <xf numFmtId="183" fontId="3" fillId="0" borderId="94" xfId="0" applyNumberFormat="1" applyFont="1" applyBorder="1" applyAlignment="1">
      <alignment horizontal="right" vertical="center" shrinkToFit="1"/>
    </xf>
    <xf numFmtId="183" fontId="3" fillId="0" borderId="77" xfId="0" applyNumberFormat="1" applyFont="1" applyBorder="1" applyAlignment="1">
      <alignment horizontal="right" vertical="center" shrinkToFit="1"/>
    </xf>
    <xf numFmtId="177" fontId="3" fillId="2" borderId="63" xfId="1" applyNumberFormat="1" applyFont="1" applyFill="1" applyBorder="1" applyAlignment="1" applyProtection="1">
      <alignment horizontal="right" vertical="center"/>
      <protection locked="0"/>
    </xf>
    <xf numFmtId="177" fontId="3" fillId="2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83" fontId="3" fillId="0" borderId="100" xfId="0" applyNumberFormat="1" applyFont="1" applyBorder="1" applyAlignment="1">
      <alignment horizontal="right" vertical="center" shrinkToFit="1"/>
    </xf>
    <xf numFmtId="183" fontId="3" fillId="0" borderId="102" xfId="0" applyNumberFormat="1" applyFont="1" applyBorder="1" applyAlignment="1">
      <alignment horizontal="right" vertical="center" shrinkToFit="1"/>
    </xf>
    <xf numFmtId="183" fontId="3" fillId="0" borderId="96" xfId="0" applyNumberFormat="1" applyFont="1" applyBorder="1" applyAlignment="1">
      <alignment horizontal="right" vertical="center" shrinkToFit="1"/>
    </xf>
    <xf numFmtId="183" fontId="3" fillId="0" borderId="85" xfId="0" applyNumberFormat="1" applyFont="1" applyBorder="1" applyAlignment="1">
      <alignment horizontal="right" vertical="center" shrinkToFit="1"/>
    </xf>
    <xf numFmtId="177" fontId="3" fillId="2" borderId="13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83" fontId="3" fillId="0" borderId="59" xfId="0" applyNumberFormat="1" applyFont="1" applyBorder="1" applyAlignment="1">
      <alignment horizontal="right" vertical="center" shrinkToFit="1"/>
    </xf>
    <xf numFmtId="183" fontId="3" fillId="0" borderId="60" xfId="0" applyNumberFormat="1" applyFont="1" applyBorder="1" applyAlignment="1">
      <alignment horizontal="right" vertical="center" shrinkToFit="1"/>
    </xf>
    <xf numFmtId="0" fontId="6" fillId="0" borderId="9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83" fontId="3" fillId="0" borderId="23" xfId="0" applyNumberFormat="1" applyFont="1" applyBorder="1" applyAlignment="1">
      <alignment horizontal="right" vertical="center" shrinkToFit="1"/>
    </xf>
    <xf numFmtId="0" fontId="6" fillId="2" borderId="56" xfId="0" applyFont="1" applyFill="1" applyBorder="1" applyAlignment="1" applyProtection="1">
      <alignment horizontal="left" vertical="center" wrapText="1" indent="1"/>
      <protection locked="0"/>
    </xf>
    <xf numFmtId="0" fontId="6" fillId="2" borderId="84" xfId="0" applyFont="1" applyFill="1" applyBorder="1" applyAlignment="1" applyProtection="1">
      <alignment horizontal="left" vertical="center" wrapText="1" indent="1"/>
      <protection locked="0"/>
    </xf>
    <xf numFmtId="0" fontId="6" fillId="2" borderId="53" xfId="0" applyFont="1" applyFill="1" applyBorder="1" applyAlignment="1" applyProtection="1">
      <alignment horizontal="left" vertical="center" wrapText="1" indent="1"/>
      <protection locked="0"/>
    </xf>
    <xf numFmtId="0" fontId="6" fillId="0" borderId="46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textRotation="255" wrapText="1"/>
    </xf>
    <xf numFmtId="183" fontId="3" fillId="0" borderId="89" xfId="0" applyNumberFormat="1" applyFont="1" applyBorder="1" applyAlignment="1">
      <alignment horizontal="right" vertical="center" shrinkToFit="1"/>
    </xf>
    <xf numFmtId="183" fontId="3" fillId="0" borderId="91" xfId="0" applyNumberFormat="1" applyFont="1" applyBorder="1" applyAlignment="1">
      <alignment horizontal="right" vertical="center" shrinkToFit="1"/>
    </xf>
    <xf numFmtId="177" fontId="3" fillId="2" borderId="94" xfId="1" applyNumberFormat="1" applyFont="1" applyFill="1" applyBorder="1" applyAlignment="1" applyProtection="1">
      <alignment horizontal="right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183" fontId="3" fillId="0" borderId="105" xfId="0" applyNumberFormat="1" applyFont="1" applyBorder="1" applyAlignment="1">
      <alignment horizontal="right" vertical="center" shrinkToFit="1"/>
    </xf>
    <xf numFmtId="183" fontId="3" fillId="0" borderId="107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1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83" xfId="0" applyFont="1" applyBorder="1" applyAlignment="1">
      <alignment horizontal="center" vertical="center" textRotation="255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 applyProtection="1">
      <alignment horizontal="left" vertical="center" wrapText="1" indent="1"/>
      <protection locked="0"/>
    </xf>
    <xf numFmtId="0" fontId="6" fillId="2" borderId="60" xfId="0" applyFont="1" applyFill="1" applyBorder="1" applyAlignment="1" applyProtection="1">
      <alignment horizontal="left" vertical="center" wrapText="1" indent="1"/>
      <protection locked="0"/>
    </xf>
    <xf numFmtId="0" fontId="6" fillId="2" borderId="52" xfId="0" applyFont="1" applyFill="1" applyBorder="1" applyAlignment="1" applyProtection="1">
      <alignment horizontal="left" vertical="center" wrapText="1" indent="1"/>
      <protection locked="0"/>
    </xf>
    <xf numFmtId="14" fontId="3" fillId="5" borderId="56" xfId="0" applyNumberFormat="1" applyFont="1" applyFill="1" applyBorder="1" applyAlignment="1" applyProtection="1">
      <alignment horizontal="left" vertical="center" wrapText="1" indent="1"/>
      <protection locked="0"/>
    </xf>
    <xf numFmtId="14" fontId="3" fillId="5" borderId="84" xfId="0" applyNumberFormat="1" applyFont="1" applyFill="1" applyBorder="1" applyAlignment="1" applyProtection="1">
      <alignment horizontal="left" vertical="center" wrapText="1" indent="1"/>
      <protection locked="0"/>
    </xf>
    <xf numFmtId="14" fontId="3" fillId="5" borderId="53" xfId="0" applyNumberFormat="1" applyFont="1" applyFill="1" applyBorder="1" applyAlignment="1" applyProtection="1">
      <alignment horizontal="left" vertical="center" wrapText="1" indent="1"/>
      <protection locked="0"/>
    </xf>
    <xf numFmtId="188" fontId="6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188" fontId="6" fillId="2" borderId="84" xfId="0" applyNumberFormat="1" applyFont="1" applyFill="1" applyBorder="1" applyAlignment="1" applyProtection="1">
      <alignment horizontal="left" vertical="center" wrapText="1" indent="1"/>
      <protection locked="0"/>
    </xf>
    <xf numFmtId="188" fontId="6" fillId="2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7" xfId="0" applyFont="1" applyFill="1" applyBorder="1" applyAlignment="1" applyProtection="1">
      <alignment horizontal="left" vertical="center" wrapText="1" indent="1"/>
      <protection locked="0"/>
    </xf>
    <xf numFmtId="0" fontId="6" fillId="2" borderId="85" xfId="0" applyFont="1" applyFill="1" applyBorder="1" applyAlignment="1" applyProtection="1">
      <alignment horizontal="left" vertical="center" wrapText="1" indent="1"/>
      <protection locked="0"/>
    </xf>
    <xf numFmtId="0" fontId="6" fillId="2" borderId="54" xfId="0" applyFont="1" applyFill="1" applyBorder="1" applyAlignment="1" applyProtection="1">
      <alignment horizontal="left" vertical="center" wrapText="1" indent="1"/>
      <protection locked="0"/>
    </xf>
    <xf numFmtId="184" fontId="4" fillId="4" borderId="2" xfId="0" applyNumberFormat="1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5" fillId="0" borderId="82" xfId="0" applyFont="1" applyBorder="1" applyAlignment="1">
      <alignment horizontal="center" vertical="center" textRotation="255" wrapText="1"/>
    </xf>
    <xf numFmtId="0" fontId="5" fillId="0" borderId="65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72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83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/>
    </xf>
    <xf numFmtId="183" fontId="6" fillId="0" borderId="19" xfId="0" applyNumberFormat="1" applyFont="1" applyBorder="1" applyAlignment="1">
      <alignment horizontal="center" vertical="center"/>
    </xf>
    <xf numFmtId="183" fontId="6" fillId="0" borderId="31" xfId="0" applyNumberFormat="1" applyFont="1" applyBorder="1" applyAlignment="1">
      <alignment horizontal="center" vertical="center"/>
    </xf>
    <xf numFmtId="183" fontId="6" fillId="0" borderId="26" xfId="0" applyNumberFormat="1" applyFont="1" applyBorder="1" applyAlignment="1">
      <alignment horizontal="center" vertical="center"/>
    </xf>
    <xf numFmtId="177" fontId="3" fillId="2" borderId="64" xfId="1" applyNumberFormat="1" applyFont="1" applyFill="1" applyBorder="1" applyAlignment="1" applyProtection="1">
      <alignment horizontal="right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 textRotation="255" shrinkToFit="1"/>
    </xf>
    <xf numFmtId="0" fontId="5" fillId="0" borderId="33" xfId="0" applyFont="1" applyBorder="1" applyAlignment="1">
      <alignment vertical="center" textRotation="255" shrinkToFit="1"/>
    </xf>
    <xf numFmtId="0" fontId="5" fillId="0" borderId="39" xfId="0" applyFont="1" applyBorder="1" applyAlignment="1">
      <alignment vertical="center" textRotation="255" shrinkToFit="1"/>
    </xf>
    <xf numFmtId="0" fontId="6" fillId="0" borderId="53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47" xfId="0" applyFont="1" applyBorder="1" applyAlignment="1">
      <alignment horizontal="left" vertical="center" indent="1"/>
    </xf>
    <xf numFmtId="0" fontId="6" fillId="0" borderId="54" xfId="0" applyFont="1" applyBorder="1" applyAlignment="1">
      <alignment horizontal="left" vertical="center" wrapText="1" indent="1"/>
    </xf>
    <xf numFmtId="0" fontId="6" fillId="0" borderId="49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center" vertical="center"/>
    </xf>
    <xf numFmtId="0" fontId="6" fillId="3" borderId="52" xfId="0" applyFont="1" applyFill="1" applyBorder="1" applyAlignment="1">
      <alignment horizontal="left" vertical="center" indent="1"/>
    </xf>
    <xf numFmtId="0" fontId="6" fillId="3" borderId="44" xfId="0" applyFont="1" applyFill="1" applyBorder="1" applyAlignment="1">
      <alignment horizontal="left" vertical="center" indent="1"/>
    </xf>
    <xf numFmtId="0" fontId="6" fillId="3" borderId="45" xfId="0" applyFont="1" applyFill="1" applyBorder="1" applyAlignment="1">
      <alignment horizontal="left" vertical="center" indent="1"/>
    </xf>
    <xf numFmtId="14" fontId="6" fillId="0" borderId="53" xfId="0" applyNumberFormat="1" applyFont="1" applyBorder="1" applyAlignment="1">
      <alignment horizontal="left" vertical="center" indent="1"/>
    </xf>
    <xf numFmtId="14" fontId="6" fillId="0" borderId="42" xfId="0" applyNumberFormat="1" applyFont="1" applyBorder="1" applyAlignment="1">
      <alignment horizontal="left" vertical="center" indent="1"/>
    </xf>
    <xf numFmtId="14" fontId="6" fillId="0" borderId="47" xfId="0" applyNumberFormat="1" applyFont="1" applyBorder="1" applyAlignment="1">
      <alignment horizontal="left" vertical="center" indent="1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85" fontId="2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 shrinkToFit="1"/>
    </xf>
    <xf numFmtId="0" fontId="6" fillId="0" borderId="69" xfId="0" applyFont="1" applyBorder="1" applyAlignment="1">
      <alignment horizontal="center" vertical="center" textRotation="255" shrinkToFi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72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horizontal="center" vertical="center" textRotation="255" shrinkToFit="1"/>
    </xf>
    <xf numFmtId="0" fontId="6" fillId="0" borderId="83" xfId="0" applyFont="1" applyBorder="1" applyAlignment="1">
      <alignment horizontal="center" vertical="center" textRotation="255" shrinkToFit="1"/>
    </xf>
    <xf numFmtId="177" fontId="3" fillId="0" borderId="68" xfId="1" applyNumberFormat="1" applyFont="1" applyFill="1" applyBorder="1" applyAlignment="1" applyProtection="1">
      <alignment horizontal="right" vertical="center"/>
    </xf>
    <xf numFmtId="177" fontId="3" fillId="0" borderId="11" xfId="1" applyNumberFormat="1" applyFont="1" applyFill="1" applyBorder="1" applyAlignment="1" applyProtection="1">
      <alignment horizontal="right" vertical="center"/>
    </xf>
    <xf numFmtId="0" fontId="0" fillId="0" borderId="12" xfId="0" applyBorder="1" applyAlignment="1">
      <alignment horizontal="center" vertical="center"/>
    </xf>
    <xf numFmtId="179" fontId="3" fillId="0" borderId="110" xfId="0" applyNumberFormat="1" applyFont="1" applyBorder="1" applyAlignment="1">
      <alignment horizontal="right" vertical="center" shrinkToFit="1"/>
    </xf>
    <xf numFmtId="179" fontId="3" fillId="0" borderId="112" xfId="0" applyNumberFormat="1" applyFont="1" applyBorder="1" applyAlignment="1">
      <alignment horizontal="right" vertical="center" shrinkToFit="1"/>
    </xf>
    <xf numFmtId="179" fontId="3" fillId="0" borderId="11" xfId="0" applyNumberFormat="1" applyFont="1" applyBorder="1" applyAlignment="1">
      <alignment horizontal="right" vertical="center" shrinkToFit="1"/>
    </xf>
    <xf numFmtId="179" fontId="3" fillId="0" borderId="2" xfId="0" applyNumberFormat="1" applyFont="1" applyBorder="1" applyAlignment="1">
      <alignment horizontal="right" vertical="center" shrinkToFit="1"/>
    </xf>
    <xf numFmtId="177" fontId="3" fillId="0" borderId="13" xfId="1" applyNumberFormat="1" applyFont="1" applyFill="1" applyBorder="1" applyAlignment="1" applyProtection="1">
      <alignment horizontal="right" vertical="center"/>
    </xf>
    <xf numFmtId="0" fontId="0" fillId="0" borderId="14" xfId="0" applyBorder="1" applyAlignment="1">
      <alignment horizontal="center" vertical="center"/>
    </xf>
    <xf numFmtId="179" fontId="3" fillId="0" borderId="59" xfId="0" applyNumberFormat="1" applyFont="1" applyBorder="1" applyAlignment="1">
      <alignment horizontal="right" vertical="center" shrinkToFit="1"/>
    </xf>
    <xf numFmtId="179" fontId="3" fillId="0" borderId="60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177" fontId="3" fillId="0" borderId="63" xfId="1" applyNumberFormat="1" applyFont="1" applyFill="1" applyBorder="1" applyAlignment="1" applyProtection="1">
      <alignment horizontal="right" vertical="center"/>
    </xf>
    <xf numFmtId="0" fontId="0" fillId="0" borderId="72" xfId="0" applyBorder="1" applyAlignment="1">
      <alignment horizontal="center" vertical="center"/>
    </xf>
    <xf numFmtId="179" fontId="3" fillId="0" borderId="100" xfId="0" applyNumberFormat="1" applyFont="1" applyBorder="1" applyAlignment="1">
      <alignment horizontal="right" vertical="center" shrinkToFit="1"/>
    </xf>
    <xf numFmtId="179" fontId="3" fillId="0" borderId="102" xfId="0" applyNumberFormat="1" applyFont="1" applyBorder="1" applyAlignment="1">
      <alignment horizontal="right" vertical="center" shrinkToFit="1"/>
    </xf>
    <xf numFmtId="179" fontId="3" fillId="0" borderId="96" xfId="0" applyNumberFormat="1" applyFont="1" applyBorder="1" applyAlignment="1">
      <alignment horizontal="right" vertical="center" shrinkToFit="1"/>
    </xf>
    <xf numFmtId="179" fontId="3" fillId="0" borderId="85" xfId="0" applyNumberFormat="1" applyFont="1" applyBorder="1" applyAlignment="1">
      <alignment horizontal="right" vertical="center" shrinkToFit="1"/>
    </xf>
    <xf numFmtId="185" fontId="22" fillId="0" borderId="77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6" fillId="0" borderId="41" xfId="0" applyFont="1" applyBorder="1" applyAlignment="1">
      <alignment horizontal="left" vertical="center" wrapText="1"/>
    </xf>
    <xf numFmtId="0" fontId="0" fillId="0" borderId="0" xfId="0" applyAlignment="1">
      <alignment horizontal="left" vertical="center" indent="2"/>
    </xf>
    <xf numFmtId="0" fontId="6" fillId="0" borderId="4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 indent="1"/>
    </xf>
    <xf numFmtId="0" fontId="0" fillId="0" borderId="54" xfId="0" applyBorder="1" applyAlignment="1">
      <alignment horizontal="left" vertical="center" wrapText="1" indent="1"/>
    </xf>
    <xf numFmtId="0" fontId="0" fillId="0" borderId="49" xfId="0" applyBorder="1" applyAlignment="1">
      <alignment horizontal="left" vertical="center" wrapText="1" indent="1"/>
    </xf>
    <xf numFmtId="188" fontId="0" fillId="0" borderId="49" xfId="0" applyNumberFormat="1" applyBorder="1" applyAlignment="1">
      <alignment horizontal="left" vertical="center" wrapText="1" indent="1"/>
    </xf>
    <xf numFmtId="0" fontId="0" fillId="0" borderId="50" xfId="0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0" fillId="0" borderId="45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182" fontId="7" fillId="0" borderId="86" xfId="0" applyNumberFormat="1" applyFont="1" applyBorder="1" applyAlignment="1">
      <alignment horizontal="center" vertical="center" shrinkToFit="1"/>
    </xf>
    <xf numFmtId="182" fontId="7" fillId="0" borderId="73" xfId="0" applyNumberFormat="1" applyFont="1" applyBorder="1" applyAlignment="1">
      <alignment horizontal="center" vertical="center" shrinkToFit="1"/>
    </xf>
    <xf numFmtId="177" fontId="3" fillId="0" borderId="73" xfId="0" applyNumberFormat="1" applyFont="1" applyBorder="1" applyAlignment="1">
      <alignment horizontal="right" vertical="center" indent="1"/>
    </xf>
    <xf numFmtId="0" fontId="0" fillId="0" borderId="115" xfId="0" applyBorder="1" applyAlignment="1">
      <alignment horizontal="left" vertical="center" shrinkToFit="1"/>
    </xf>
    <xf numFmtId="0" fontId="0" fillId="0" borderId="114" xfId="0" applyBorder="1" applyAlignment="1">
      <alignment horizontal="left" vertical="center" shrinkToFit="1"/>
    </xf>
    <xf numFmtId="182" fontId="7" fillId="0" borderId="101" xfId="0" applyNumberFormat="1" applyFont="1" applyBorder="1" applyAlignment="1">
      <alignment horizontal="center" vertical="center" shrinkToFit="1"/>
    </xf>
    <xf numFmtId="182" fontId="7" fillId="0" borderId="99" xfId="0" applyNumberFormat="1" applyFont="1" applyBorder="1" applyAlignment="1">
      <alignment horizontal="center" vertical="center" shrinkToFit="1"/>
    </xf>
    <xf numFmtId="177" fontId="3" fillId="0" borderId="74" xfId="0" applyNumberFormat="1" applyFont="1" applyBorder="1" applyAlignment="1">
      <alignment horizontal="right" vertical="center" indent="1"/>
    </xf>
    <xf numFmtId="177" fontId="3" fillId="0" borderId="73" xfId="0" applyNumberFormat="1" applyFont="1" applyBorder="1" applyAlignment="1">
      <alignment horizontal="right" vertical="center" indent="1" shrinkToFit="1"/>
    </xf>
    <xf numFmtId="0" fontId="0" fillId="0" borderId="47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182" fontId="7" fillId="0" borderId="87" xfId="0" applyNumberFormat="1" applyFont="1" applyBorder="1" applyAlignment="1">
      <alignment horizontal="center" vertical="center" shrinkToFit="1"/>
    </xf>
    <xf numFmtId="182" fontId="7" fillId="0" borderId="74" xfId="0" applyNumberFormat="1" applyFont="1" applyBorder="1" applyAlignment="1">
      <alignment horizontal="center" vertical="center" shrinkToFit="1"/>
    </xf>
    <xf numFmtId="177" fontId="3" fillId="0" borderId="74" xfId="0" applyNumberFormat="1" applyFont="1" applyBorder="1" applyAlignment="1">
      <alignment horizontal="right" vertical="center" indent="1" shrinkToFit="1"/>
    </xf>
    <xf numFmtId="0" fontId="0" fillId="0" borderId="3" xfId="0" applyBorder="1" applyAlignment="1">
      <alignment horizontal="center" vertical="center"/>
    </xf>
    <xf numFmtId="0" fontId="3" fillId="0" borderId="75" xfId="0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 indent="1"/>
    </xf>
    <xf numFmtId="179" fontId="3" fillId="0" borderId="3" xfId="0" applyNumberFormat="1" applyFont="1" applyBorder="1" applyAlignment="1">
      <alignment horizontal="right" vertical="center" indent="1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16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182" fontId="7" fillId="0" borderId="12" xfId="0" applyNumberFormat="1" applyFont="1" applyBorder="1" applyAlignment="1">
      <alignment horizontal="center" vertical="center" shrinkToFit="1"/>
    </xf>
    <xf numFmtId="182" fontId="7" fillId="0" borderId="3" xfId="0" applyNumberFormat="1" applyFont="1" applyBorder="1" applyAlignment="1">
      <alignment horizontal="center" vertical="center" shrinkToFit="1"/>
    </xf>
    <xf numFmtId="177" fontId="3" fillId="0" borderId="95" xfId="0" applyNumberFormat="1" applyFont="1" applyBorder="1" applyAlignment="1">
      <alignment horizontal="right" vertical="center" indent="1"/>
    </xf>
    <xf numFmtId="177" fontId="3" fillId="0" borderId="95" xfId="0" applyNumberFormat="1" applyFont="1" applyBorder="1" applyAlignment="1">
      <alignment horizontal="right" vertical="center" indent="1" shrinkToFit="1"/>
    </xf>
    <xf numFmtId="0" fontId="13" fillId="0" borderId="0" xfId="0" applyFont="1" applyAlignment="1">
      <alignment horizontal="left" vertical="center" shrinkToFit="1"/>
    </xf>
    <xf numFmtId="0" fontId="24" fillId="0" borderId="2" xfId="0" applyFont="1" applyBorder="1" applyAlignment="1">
      <alignment horizontal="left" vertical="center"/>
    </xf>
    <xf numFmtId="179" fontId="23" fillId="0" borderId="110" xfId="0" applyNumberFormat="1" applyFont="1" applyBorder="1" applyAlignment="1">
      <alignment horizontal="right" vertical="center" shrinkToFit="1"/>
    </xf>
    <xf numFmtId="179" fontId="23" fillId="0" borderId="112" xfId="0" applyNumberFormat="1" applyFont="1" applyBorder="1" applyAlignment="1">
      <alignment horizontal="right" vertical="center" shrinkToFit="1"/>
    </xf>
    <xf numFmtId="179" fontId="23" fillId="0" borderId="11" xfId="0" applyNumberFormat="1" applyFont="1" applyBorder="1" applyAlignment="1">
      <alignment horizontal="right" vertical="center" shrinkToFit="1"/>
    </xf>
    <xf numFmtId="179" fontId="23" fillId="0" borderId="2" xfId="0" applyNumberFormat="1" applyFont="1" applyBorder="1" applyAlignment="1">
      <alignment horizontal="right" vertical="center" shrinkToFit="1"/>
    </xf>
    <xf numFmtId="179" fontId="23" fillId="0" borderId="59" xfId="0" applyNumberFormat="1" applyFont="1" applyBorder="1" applyAlignment="1">
      <alignment horizontal="right" vertical="center" shrinkToFit="1"/>
    </xf>
    <xf numFmtId="179" fontId="23" fillId="0" borderId="60" xfId="0" applyNumberFormat="1" applyFont="1" applyBorder="1" applyAlignment="1">
      <alignment horizontal="right" vertical="center" shrinkToFit="1"/>
    </xf>
    <xf numFmtId="179" fontId="23" fillId="0" borderId="17" xfId="0" applyNumberFormat="1" applyFont="1" applyBorder="1" applyAlignment="1">
      <alignment horizontal="right" vertical="center" shrinkToFit="1"/>
    </xf>
    <xf numFmtId="0" fontId="23" fillId="0" borderId="22" xfId="0" applyFont="1" applyBorder="1" applyAlignment="1">
      <alignment horizontal="right" vertical="center" shrinkToFit="1"/>
    </xf>
    <xf numFmtId="179" fontId="23" fillId="0" borderId="100" xfId="0" applyNumberFormat="1" applyFont="1" applyBorder="1" applyAlignment="1">
      <alignment horizontal="right" vertical="center" shrinkToFit="1"/>
    </xf>
    <xf numFmtId="179" fontId="23" fillId="0" borderId="102" xfId="0" applyNumberFormat="1" applyFont="1" applyBorder="1" applyAlignment="1">
      <alignment horizontal="right" vertical="center" shrinkToFit="1"/>
    </xf>
    <xf numFmtId="179" fontId="23" fillId="0" borderId="96" xfId="0" applyNumberFormat="1" applyFont="1" applyBorder="1" applyAlignment="1">
      <alignment horizontal="right" vertical="center" shrinkToFit="1"/>
    </xf>
    <xf numFmtId="179" fontId="23" fillId="0" borderId="85" xfId="0" applyNumberFormat="1" applyFont="1" applyBorder="1" applyAlignment="1">
      <alignment horizontal="right" vertical="center" shrinkToFit="1"/>
    </xf>
    <xf numFmtId="183" fontId="23" fillId="0" borderId="23" xfId="0" applyNumberFormat="1" applyFont="1" applyBorder="1" applyAlignment="1">
      <alignment horizontal="right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 indent="1"/>
    </xf>
    <xf numFmtId="0" fontId="12" fillId="0" borderId="54" xfId="0" applyFont="1" applyBorder="1" applyAlignment="1">
      <alignment horizontal="left" vertical="center" wrapText="1" indent="1"/>
    </xf>
    <xf numFmtId="0" fontId="12" fillId="0" borderId="49" xfId="0" applyFont="1" applyBorder="1" applyAlignment="1">
      <alignment horizontal="left" vertical="center" wrapText="1" indent="1"/>
    </xf>
    <xf numFmtId="188" fontId="12" fillId="0" borderId="49" xfId="0" applyNumberFormat="1" applyFont="1" applyBorder="1" applyAlignment="1">
      <alignment horizontal="left" vertical="center" wrapText="1" indent="1"/>
    </xf>
    <xf numFmtId="0" fontId="12" fillId="0" borderId="50" xfId="0" applyFont="1" applyBorder="1" applyAlignment="1">
      <alignment horizontal="left" vertical="center" wrapText="1" indent="1"/>
    </xf>
    <xf numFmtId="177" fontId="23" fillId="0" borderId="73" xfId="0" applyNumberFormat="1" applyFont="1" applyBorder="1" applyAlignment="1">
      <alignment horizontal="right" vertical="center" indent="1" shrinkToFit="1"/>
    </xf>
    <xf numFmtId="177" fontId="23" fillId="0" borderId="74" xfId="0" applyNumberFormat="1" applyFont="1" applyBorder="1" applyAlignment="1">
      <alignment horizontal="right" vertical="center" indent="1"/>
    </xf>
    <xf numFmtId="177" fontId="23" fillId="0" borderId="73" xfId="0" applyNumberFormat="1" applyFont="1" applyBorder="1" applyAlignment="1">
      <alignment horizontal="right" vertical="center" indent="1"/>
    </xf>
    <xf numFmtId="177" fontId="23" fillId="0" borderId="74" xfId="0" applyNumberFormat="1" applyFont="1" applyBorder="1" applyAlignment="1">
      <alignment horizontal="right" vertical="center" indent="1" shrinkToFit="1"/>
    </xf>
    <xf numFmtId="177" fontId="23" fillId="0" borderId="95" xfId="0" applyNumberFormat="1" applyFont="1" applyBorder="1" applyAlignment="1">
      <alignment horizontal="right" vertical="center" indent="1"/>
    </xf>
    <xf numFmtId="177" fontId="23" fillId="0" borderId="95" xfId="0" applyNumberFormat="1" applyFont="1" applyBorder="1" applyAlignment="1">
      <alignment horizontal="right" vertical="center" indent="1" shrinkToFit="1"/>
    </xf>
    <xf numFmtId="179" fontId="23" fillId="0" borderId="3" xfId="0" applyNumberFormat="1" applyFont="1" applyBorder="1" applyAlignment="1">
      <alignment horizontal="right" vertical="center" indent="1"/>
    </xf>
    <xf numFmtId="179" fontId="23" fillId="0" borderId="3" xfId="0" applyNumberFormat="1" applyFont="1" applyBorder="1" applyAlignment="1">
      <alignment horizontal="right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455295</xdr:colOff>
      <xdr:row>2</xdr:row>
      <xdr:rowOff>91440</xdr:rowOff>
    </xdr:from>
    <xdr:to>
      <xdr:col>9</xdr:col>
      <xdr:colOff>398145</xdr:colOff>
      <xdr:row>2</xdr:row>
      <xdr:rowOff>510541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70DD8B9-28BD-4EF0-BE98-B314A58BCAE6}"/>
            </a:ext>
          </a:extLst>
        </xdr:cNvPr>
        <xdr:cNvSpPr/>
      </xdr:nvSpPr>
      <xdr:spPr>
        <a:xfrm>
          <a:off x="2598420" y="843915"/>
          <a:ext cx="3695700" cy="419101"/>
        </a:xfrm>
        <a:prstGeom prst="wedgeRectCallout">
          <a:avLst>
            <a:gd name="adj1" fmla="val 1706"/>
            <a:gd name="adj2" fmla="val 145307"/>
          </a:avLst>
        </a:prstGeom>
        <a:solidFill>
          <a:srgbClr val="FEF6F0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　入力するところは、オレンジ色のセルのみです。</a:t>
          </a:r>
          <a:endParaRPr kumimoji="1" lang="en-US" altLang="ja-JP" sz="1200" b="0" u="sng"/>
        </a:p>
      </xdr:txBody>
    </xdr:sp>
    <xdr:clientData/>
  </xdr:twoCellAnchor>
  <xdr:twoCellAnchor>
    <xdr:from>
      <xdr:col>13</xdr:col>
      <xdr:colOff>123825</xdr:colOff>
      <xdr:row>43</xdr:row>
      <xdr:rowOff>171450</xdr:rowOff>
    </xdr:from>
    <xdr:to>
      <xdr:col>19</xdr:col>
      <xdr:colOff>285750</xdr:colOff>
      <xdr:row>45</xdr:row>
      <xdr:rowOff>276226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369888C1-5344-410D-A140-D552284481EE}"/>
            </a:ext>
          </a:extLst>
        </xdr:cNvPr>
        <xdr:cNvSpPr/>
      </xdr:nvSpPr>
      <xdr:spPr>
        <a:xfrm>
          <a:off x="7715250" y="7143750"/>
          <a:ext cx="2809875" cy="981076"/>
        </a:xfrm>
        <a:prstGeom prst="wedgeRectCallout">
          <a:avLst>
            <a:gd name="adj1" fmla="val -65392"/>
            <a:gd name="adj2" fmla="val -71326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「</a:t>
          </a:r>
          <a:r>
            <a:rPr kumimoji="1" lang="en-US" altLang="ja-JP" sz="1200" b="0" u="sng"/>
            <a:t>60</a:t>
          </a:r>
          <a:r>
            <a:rPr kumimoji="1" lang="ja-JP" altLang="en-US" sz="1200" b="0" u="sng"/>
            <a:t>～</a:t>
          </a:r>
          <a:r>
            <a:rPr kumimoji="1" lang="en-US" altLang="ja-JP" sz="1200" b="0" u="sng"/>
            <a:t>64</a:t>
          </a:r>
          <a:r>
            <a:rPr kumimoji="1" lang="ja-JP" altLang="en-US" sz="1200" b="0" u="sng"/>
            <a:t>歳」欄については</a:t>
          </a:r>
          <a:endParaRPr kumimoji="1" lang="en-US" altLang="ja-JP" sz="1200" b="0" u="sng"/>
        </a:p>
        <a:p>
          <a:pPr algn="l">
            <a:lnSpc>
              <a:spcPts val="1500"/>
            </a:lnSpc>
          </a:pPr>
          <a:r>
            <a:rPr kumimoji="1" lang="ja-JP" altLang="en-US" sz="1200" b="0" u="sng"/>
            <a:t>接種日当日の年齢を計上する</a:t>
          </a:r>
          <a:endParaRPr kumimoji="1" lang="en-US" altLang="ja-JP" sz="1200" b="0" u="sng"/>
        </a:p>
      </xdr:txBody>
    </xdr:sp>
    <xdr:clientData/>
  </xdr:twoCellAnchor>
  <xdr:twoCellAnchor>
    <xdr:from>
      <xdr:col>3</xdr:col>
      <xdr:colOff>935355</xdr:colOff>
      <xdr:row>16</xdr:row>
      <xdr:rowOff>201930</xdr:rowOff>
    </xdr:from>
    <xdr:to>
      <xdr:col>5</xdr:col>
      <xdr:colOff>778352</xdr:colOff>
      <xdr:row>17</xdr:row>
      <xdr:rowOff>101600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3F48D1E6-8199-45D7-AC9B-063576745044}"/>
            </a:ext>
          </a:extLst>
        </xdr:cNvPr>
        <xdr:cNvSpPr/>
      </xdr:nvSpPr>
      <xdr:spPr>
        <a:xfrm>
          <a:off x="2135505" y="5316855"/>
          <a:ext cx="2357597" cy="585470"/>
        </a:xfrm>
        <a:prstGeom prst="wedgeRectCallout">
          <a:avLst>
            <a:gd name="adj1" fmla="val 20775"/>
            <a:gd name="adj2" fmla="val 191192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0" u="none"/>
            <a:t>委託料単価は上限を超えない金額を入力してください。</a:t>
          </a:r>
        </a:p>
      </xdr:txBody>
    </xdr:sp>
    <xdr:clientData/>
  </xdr:twoCellAnchor>
  <xdr:twoCellAnchor>
    <xdr:from>
      <xdr:col>5</xdr:col>
      <xdr:colOff>1123950</xdr:colOff>
      <xdr:row>16</xdr:row>
      <xdr:rowOff>167641</xdr:rowOff>
    </xdr:from>
    <xdr:to>
      <xdr:col>11</xdr:col>
      <xdr:colOff>211455</xdr:colOff>
      <xdr:row>17</xdr:row>
      <xdr:rowOff>167641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99116A89-3D0B-4C25-AB98-6CC20BC1356E}"/>
            </a:ext>
          </a:extLst>
        </xdr:cNvPr>
        <xdr:cNvSpPr/>
      </xdr:nvSpPr>
      <xdr:spPr>
        <a:xfrm>
          <a:off x="4467225" y="5130166"/>
          <a:ext cx="2611755" cy="695325"/>
        </a:xfrm>
        <a:prstGeom prst="wedgeRectCallout">
          <a:avLst>
            <a:gd name="adj1" fmla="val -57552"/>
            <a:gd name="adj2" fmla="val 147498"/>
          </a:avLst>
        </a:prstGeom>
        <a:solidFill>
          <a:srgbClr val="FEF6F0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　入力するところは、オレンジ色のセルのみです。</a:t>
          </a:r>
          <a:endParaRPr kumimoji="1" lang="en-US" altLang="ja-JP" sz="1200" b="0" u="sng"/>
        </a:p>
      </xdr:txBody>
    </xdr:sp>
    <xdr:clientData/>
  </xdr:twoCellAnchor>
  <xdr:twoCellAnchor>
    <xdr:from>
      <xdr:col>12</xdr:col>
      <xdr:colOff>83820</xdr:colOff>
      <xdr:row>7</xdr:row>
      <xdr:rowOff>352425</xdr:rowOff>
    </xdr:from>
    <xdr:to>
      <xdr:col>19</xdr:col>
      <xdr:colOff>248285</xdr:colOff>
      <xdr:row>11</xdr:row>
      <xdr:rowOff>144780</xdr:rowOff>
    </xdr:to>
    <xdr:sp macro="" textlink="">
      <xdr:nvSpPr>
        <xdr:cNvPr id="7" name="四角形吹き出し 2">
          <a:extLst>
            <a:ext uri="{FF2B5EF4-FFF2-40B4-BE49-F238E27FC236}">
              <a16:creationId xmlns:a16="http://schemas.microsoft.com/office/drawing/2014/main" id="{3CF383F1-BDB0-40C8-BFE7-E72227EC12CC}"/>
            </a:ext>
          </a:extLst>
        </xdr:cNvPr>
        <xdr:cNvSpPr/>
      </xdr:nvSpPr>
      <xdr:spPr>
        <a:xfrm>
          <a:off x="7198995" y="2809875"/>
          <a:ext cx="2698115" cy="1078230"/>
        </a:xfrm>
        <a:prstGeom prst="wedgeRectCallout">
          <a:avLst>
            <a:gd name="adj1" fmla="val -65392"/>
            <a:gd name="adj2" fmla="val -71326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「住所、法人・団体名、代表者職・氏名」欄は、契約書に記載の契約者欄と必ず一致させ、正確に記入してください。</a:t>
          </a:r>
          <a:endParaRPr kumimoji="1" lang="en-US" altLang="ja-JP" sz="1200" b="0" u="sng"/>
        </a:p>
      </xdr:txBody>
    </xdr:sp>
    <xdr:clientData/>
  </xdr:twoCellAnchor>
  <xdr:twoCellAnchor>
    <xdr:from>
      <xdr:col>10</xdr:col>
      <xdr:colOff>167640</xdr:colOff>
      <xdr:row>3</xdr:row>
      <xdr:rowOff>114300</xdr:rowOff>
    </xdr:from>
    <xdr:to>
      <xdr:col>15</xdr:col>
      <xdr:colOff>173355</xdr:colOff>
      <xdr:row>6</xdr:row>
      <xdr:rowOff>19050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8A74F961-935F-468D-9F11-F251F5661C63}"/>
            </a:ext>
          </a:extLst>
        </xdr:cNvPr>
        <xdr:cNvSpPr/>
      </xdr:nvSpPr>
      <xdr:spPr>
        <a:xfrm>
          <a:off x="6539865" y="1533525"/>
          <a:ext cx="1196340" cy="819150"/>
        </a:xfrm>
        <a:prstGeom prst="wedgeRectCallout">
          <a:avLst>
            <a:gd name="adj1" fmla="val -223154"/>
            <a:gd name="adj2" fmla="val 17822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請求日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は毎月変更して下さい。</a:t>
          </a:r>
          <a:endParaRPr kumimoji="1" lang="en-US" altLang="ja-JP" sz="1200" b="0" u="sng"/>
        </a:p>
      </xdr:txBody>
    </xdr:sp>
    <xdr:clientData/>
  </xdr:twoCellAnchor>
  <xdr:twoCellAnchor>
    <xdr:from>
      <xdr:col>14</xdr:col>
      <xdr:colOff>114300</xdr:colOff>
      <xdr:row>29</xdr:row>
      <xdr:rowOff>47625</xdr:rowOff>
    </xdr:from>
    <xdr:to>
      <xdr:col>19</xdr:col>
      <xdr:colOff>419100</xdr:colOff>
      <xdr:row>31</xdr:row>
      <xdr:rowOff>171451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120F5781-6422-4FC5-9CCC-C63EB2CA81DB}"/>
            </a:ext>
          </a:extLst>
        </xdr:cNvPr>
        <xdr:cNvSpPr/>
      </xdr:nvSpPr>
      <xdr:spPr>
        <a:xfrm>
          <a:off x="7848600" y="9601200"/>
          <a:ext cx="2809875" cy="809626"/>
        </a:xfrm>
        <a:prstGeom prst="wedgeRectCallout">
          <a:avLst>
            <a:gd name="adj1" fmla="val -65392"/>
            <a:gd name="adj2" fmla="val -71326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「</a:t>
          </a:r>
          <a:r>
            <a:rPr kumimoji="1" lang="en-US" altLang="ja-JP" sz="1200" b="0" u="sng"/>
            <a:t>60</a:t>
          </a:r>
          <a:r>
            <a:rPr kumimoji="1" lang="ja-JP" altLang="en-US" sz="1200" b="0" u="sng"/>
            <a:t>～</a:t>
          </a:r>
          <a:r>
            <a:rPr kumimoji="1" lang="en-US" altLang="ja-JP" sz="1200" b="0" u="sng"/>
            <a:t>64</a:t>
          </a:r>
          <a:r>
            <a:rPr kumimoji="1" lang="ja-JP" altLang="en-US" sz="1200" b="0" u="sng"/>
            <a:t>歳」欄については</a:t>
          </a:r>
          <a:endParaRPr kumimoji="1" lang="en-US" altLang="ja-JP" sz="1200" b="0" u="sng"/>
        </a:p>
        <a:p>
          <a:pPr algn="l">
            <a:lnSpc>
              <a:spcPts val="1500"/>
            </a:lnSpc>
          </a:pPr>
          <a:r>
            <a:rPr kumimoji="1" lang="ja-JP" altLang="en-US" sz="1200" b="0" u="sng"/>
            <a:t>年度末の年齢を計上する</a:t>
          </a:r>
          <a:endParaRPr kumimoji="1" lang="en-US" altLang="ja-JP" sz="1200" b="0" u="sng"/>
        </a:p>
      </xdr:txBody>
    </xdr:sp>
    <xdr:clientData/>
  </xdr:twoCellAnchor>
  <xdr:twoCellAnchor>
    <xdr:from>
      <xdr:col>3</xdr:col>
      <xdr:colOff>200025</xdr:colOff>
      <xdr:row>20</xdr:row>
      <xdr:rowOff>228600</xdr:rowOff>
    </xdr:from>
    <xdr:to>
      <xdr:col>10</xdr:col>
      <xdr:colOff>200025</xdr:colOff>
      <xdr:row>36</xdr:row>
      <xdr:rowOff>228600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A451542-7AB3-4E37-B4DD-849CDFD2AE23}"/>
            </a:ext>
          </a:extLst>
        </xdr:cNvPr>
        <xdr:cNvSpPr txBox="1"/>
      </xdr:nvSpPr>
      <xdr:spPr>
        <a:xfrm>
          <a:off x="1400175" y="7067550"/>
          <a:ext cx="5353050" cy="541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   </a:t>
          </a:r>
          <a:r>
            <a:rPr kumimoji="1" lang="ja-JP" altLang="en-US" sz="1100"/>
            <a:t>　</a:t>
          </a:r>
          <a:r>
            <a:rPr kumimoji="1" lang="ja-JP" altLang="en-US" sz="3200"/>
            <a:t>この部分は入力不要です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361950</xdr:colOff>
      <xdr:row>16</xdr:row>
      <xdr:rowOff>163830</xdr:rowOff>
    </xdr:from>
    <xdr:to>
      <xdr:col>19</xdr:col>
      <xdr:colOff>0</xdr:colOff>
      <xdr:row>18</xdr:row>
      <xdr:rowOff>1905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8C95A-849B-43F3-986D-3EFDD86553E9}"/>
            </a:ext>
          </a:extLst>
        </xdr:cNvPr>
        <xdr:cNvSpPr txBox="1"/>
      </xdr:nvSpPr>
      <xdr:spPr>
        <a:xfrm>
          <a:off x="7677150" y="4469130"/>
          <a:ext cx="962025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印鑑はシャチハタ等スタンプ印不可</a:t>
          </a:r>
          <a:endParaRPr kumimoji="1" lang="ja-JP" altLang="en-US" sz="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361950</xdr:colOff>
      <xdr:row>16</xdr:row>
      <xdr:rowOff>163830</xdr:rowOff>
    </xdr:from>
    <xdr:to>
      <xdr:col>19</xdr:col>
      <xdr:colOff>0</xdr:colOff>
      <xdr:row>18</xdr:row>
      <xdr:rowOff>1905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CA8A24-C984-446B-8A94-D3ACCB7EB939}"/>
            </a:ext>
          </a:extLst>
        </xdr:cNvPr>
        <xdr:cNvSpPr txBox="1"/>
      </xdr:nvSpPr>
      <xdr:spPr>
        <a:xfrm>
          <a:off x="7677150" y="4469130"/>
          <a:ext cx="962025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印鑑はシャチハタ等スタンプ印不可</a:t>
          </a:r>
          <a:endParaRPr kumimoji="1" lang="ja-JP" altLang="en-US" sz="600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5</xdr:col>
      <xdr:colOff>356235</xdr:colOff>
      <xdr:row>13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0540F0-FFBA-4DC5-9479-52CC50AAFD64}"/>
            </a:ext>
          </a:extLst>
        </xdr:cNvPr>
        <xdr:cNvSpPr txBox="1"/>
      </xdr:nvSpPr>
      <xdr:spPr>
        <a:xfrm>
          <a:off x="523875" y="2628900"/>
          <a:ext cx="1842135" cy="35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 </a:t>
          </a:r>
          <a:r>
            <a:rPr kumimoji="1" lang="ja-JP" altLang="en-US" sz="1100" b="1"/>
            <a:t>年　　 　月　　　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" zoomScaleNormal="3" zoomScaleSheetLayoutView="4"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72"/>
  <sheetViews>
    <sheetView showGridLines="0" tabSelected="1" topLeftCell="A29" zoomScaleNormal="100" zoomScaleSheetLayoutView="80" workbookViewId="0">
      <selection activeCell="H43" sqref="H43"/>
    </sheetView>
  </sheetViews>
  <sheetFormatPr defaultColWidth="9" defaultRowHeight="13.5"/>
  <cols>
    <col min="1" max="1" width="4" customWidth="1"/>
    <col min="2" max="2" width="6.125" customWidth="1"/>
    <col min="3" max="3" width="5.625" customWidth="1"/>
    <col min="4" max="4" width="15.5" customWidth="1"/>
    <col min="5" max="5" width="13.25" customWidth="1"/>
    <col min="6" max="6" width="2.875" customWidth="1"/>
    <col min="7" max="7" width="14.75" customWidth="1"/>
    <col min="8" max="8" width="13.5" customWidth="1"/>
    <col min="9" max="9" width="3.5" customWidth="1"/>
    <col min="10" max="10" width="6.875" customWidth="1"/>
    <col min="11" max="11" width="8.125" customWidth="1"/>
    <col min="12" max="12" width="3.625" style="11" customWidth="1"/>
    <col min="13" max="14" width="1.875" customWidth="1"/>
    <col min="15" max="15" width="1.75" customWidth="1"/>
    <col min="16" max="16" width="4.125" customWidth="1"/>
  </cols>
  <sheetData>
    <row r="1" spans="2:16" ht="9.9499999999999993" customHeight="1">
      <c r="L1" s="24"/>
    </row>
    <row r="2" spans="2:16" ht="49.5" customHeight="1">
      <c r="B2" s="161" t="s">
        <v>86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P2" s="56"/>
    </row>
    <row r="3" spans="2:16" ht="52.15" customHeight="1">
      <c r="B3" s="190">
        <v>45778</v>
      </c>
      <c r="C3" s="190"/>
      <c r="D3" s="190"/>
      <c r="E3" s="25"/>
      <c r="F3" s="25"/>
      <c r="G3" s="25"/>
      <c r="H3" s="25"/>
      <c r="I3" s="25"/>
      <c r="J3" s="25"/>
      <c r="K3" s="25"/>
      <c r="L3" s="25"/>
    </row>
    <row r="4" spans="2:16" ht="20.45" customHeight="1">
      <c r="B4" s="191" t="s">
        <v>62</v>
      </c>
      <c r="C4" s="192"/>
      <c r="D4" s="192"/>
      <c r="E4" s="175" t="s">
        <v>29</v>
      </c>
      <c r="F4" s="176"/>
      <c r="G4" s="177"/>
      <c r="H4" s="192" t="s">
        <v>30</v>
      </c>
      <c r="I4" s="192"/>
      <c r="J4" s="192"/>
      <c r="K4" s="220"/>
      <c r="L4"/>
    </row>
    <row r="5" spans="2:16" ht="28.15" customHeight="1">
      <c r="B5" s="227" t="s">
        <v>85</v>
      </c>
      <c r="C5" s="228"/>
      <c r="D5" s="229"/>
      <c r="E5" s="178"/>
      <c r="F5" s="179"/>
      <c r="G5" s="180"/>
      <c r="H5" s="221" t="s">
        <v>61</v>
      </c>
      <c r="I5" s="222"/>
      <c r="J5" s="222"/>
      <c r="K5" s="223"/>
    </row>
    <row r="6" spans="2:16" ht="23.45" customHeight="1">
      <c r="B6" s="197" t="s">
        <v>31</v>
      </c>
      <c r="C6" s="198"/>
      <c r="D6" s="198"/>
      <c r="E6" s="181">
        <v>45839</v>
      </c>
      <c r="F6" s="182"/>
      <c r="G6" s="183"/>
      <c r="H6" s="224">
        <v>45782</v>
      </c>
      <c r="I6" s="225"/>
      <c r="J6" s="225"/>
      <c r="K6" s="226"/>
      <c r="L6"/>
    </row>
    <row r="7" spans="2:16" ht="22.5" customHeight="1">
      <c r="B7" s="150" t="s">
        <v>32</v>
      </c>
      <c r="C7" s="151"/>
      <c r="D7" s="151"/>
      <c r="E7" s="147"/>
      <c r="F7" s="148"/>
      <c r="G7" s="149"/>
      <c r="H7" s="214" t="s">
        <v>33</v>
      </c>
      <c r="I7" s="215"/>
      <c r="J7" s="215"/>
      <c r="K7" s="216"/>
      <c r="L7"/>
    </row>
    <row r="8" spans="2:16" ht="28.9" customHeight="1">
      <c r="B8" s="150" t="s">
        <v>34</v>
      </c>
      <c r="C8" s="151"/>
      <c r="D8" s="151"/>
      <c r="E8" s="147"/>
      <c r="F8" s="148"/>
      <c r="G8" s="149"/>
      <c r="H8" s="214" t="s">
        <v>36</v>
      </c>
      <c r="I8" s="215"/>
      <c r="J8" s="215"/>
      <c r="K8" s="216"/>
      <c r="L8"/>
    </row>
    <row r="9" spans="2:16" ht="31.15" customHeight="1">
      <c r="B9" s="150" t="s">
        <v>35</v>
      </c>
      <c r="C9" s="151"/>
      <c r="D9" s="151"/>
      <c r="E9" s="147"/>
      <c r="F9" s="148"/>
      <c r="G9" s="149"/>
      <c r="H9" s="214" t="s">
        <v>115</v>
      </c>
      <c r="I9" s="215"/>
      <c r="J9" s="215"/>
      <c r="K9" s="216"/>
      <c r="L9"/>
    </row>
    <row r="10" spans="2:16" ht="25.15" customHeight="1">
      <c r="B10" s="150" t="s">
        <v>37</v>
      </c>
      <c r="C10" s="151"/>
      <c r="D10" s="151"/>
      <c r="E10" s="147"/>
      <c r="F10" s="148"/>
      <c r="G10" s="149"/>
      <c r="H10" s="214" t="s">
        <v>84</v>
      </c>
      <c r="I10" s="215"/>
      <c r="J10" s="215"/>
      <c r="K10" s="216"/>
      <c r="L10"/>
    </row>
    <row r="11" spans="2:16" ht="21" customHeight="1">
      <c r="B11" s="150" t="s">
        <v>38</v>
      </c>
      <c r="C11" s="151"/>
      <c r="D11" s="151"/>
      <c r="E11" s="147"/>
      <c r="F11" s="148"/>
      <c r="G11" s="149"/>
      <c r="H11" s="214" t="s">
        <v>44</v>
      </c>
      <c r="I11" s="215"/>
      <c r="J11" s="215"/>
      <c r="K11" s="216"/>
      <c r="L11"/>
    </row>
    <row r="12" spans="2:16" ht="21" customHeight="1">
      <c r="B12" s="150" t="s">
        <v>41</v>
      </c>
      <c r="C12" s="151"/>
      <c r="D12" s="151"/>
      <c r="E12" s="147"/>
      <c r="F12" s="148"/>
      <c r="G12" s="149"/>
      <c r="H12" s="214" t="s">
        <v>39</v>
      </c>
      <c r="I12" s="215"/>
      <c r="J12" s="215"/>
      <c r="K12" s="216"/>
      <c r="L12"/>
    </row>
    <row r="13" spans="2:16" ht="21" customHeight="1">
      <c r="B13" s="150" t="s">
        <v>42</v>
      </c>
      <c r="C13" s="151"/>
      <c r="D13" s="151"/>
      <c r="E13" s="147"/>
      <c r="F13" s="148"/>
      <c r="G13" s="149"/>
      <c r="H13" s="214" t="s">
        <v>40</v>
      </c>
      <c r="I13" s="215"/>
      <c r="J13" s="215"/>
      <c r="K13" s="216"/>
      <c r="L13"/>
    </row>
    <row r="14" spans="2:16" ht="21" customHeight="1">
      <c r="B14" s="150" t="s">
        <v>47</v>
      </c>
      <c r="C14" s="151"/>
      <c r="D14" s="151"/>
      <c r="E14" s="147"/>
      <c r="F14" s="148"/>
      <c r="G14" s="149"/>
      <c r="H14" s="214" t="s">
        <v>48</v>
      </c>
      <c r="I14" s="215"/>
      <c r="J14" s="215"/>
      <c r="K14" s="216"/>
      <c r="L14"/>
    </row>
    <row r="15" spans="2:16" ht="21" customHeight="1">
      <c r="B15" s="150" t="s">
        <v>52</v>
      </c>
      <c r="C15" s="151"/>
      <c r="D15" s="151"/>
      <c r="E15" s="184"/>
      <c r="F15" s="185"/>
      <c r="G15" s="186"/>
      <c r="H15" s="214">
        <v>1234567</v>
      </c>
      <c r="I15" s="215"/>
      <c r="J15" s="215"/>
      <c r="K15" s="216"/>
      <c r="L15"/>
    </row>
    <row r="16" spans="2:16" ht="33" customHeight="1">
      <c r="B16" s="152" t="s">
        <v>43</v>
      </c>
      <c r="C16" s="153"/>
      <c r="D16" s="153"/>
      <c r="E16" s="187"/>
      <c r="F16" s="188"/>
      <c r="G16" s="189"/>
      <c r="H16" s="217" t="s">
        <v>116</v>
      </c>
      <c r="I16" s="218"/>
      <c r="J16" s="218"/>
      <c r="K16" s="219"/>
      <c r="L16"/>
    </row>
    <row r="17" spans="2:12" ht="54.6" customHeight="1">
      <c r="L17"/>
    </row>
    <row r="18" spans="2:12" ht="15.6" customHeight="1">
      <c r="B18" t="s">
        <v>63</v>
      </c>
      <c r="L18"/>
    </row>
    <row r="19" spans="2:12" ht="8.4499999999999993" customHeight="1" thickBot="1"/>
    <row r="20" spans="2:12" ht="35.1" customHeight="1" thickBot="1">
      <c r="B20" s="193"/>
      <c r="C20" s="194"/>
      <c r="D20" s="26" t="s">
        <v>14</v>
      </c>
      <c r="E20" s="195" t="s">
        <v>6</v>
      </c>
      <c r="F20" s="196"/>
      <c r="G20" s="38" t="s">
        <v>12</v>
      </c>
      <c r="H20" s="205" t="s">
        <v>1</v>
      </c>
      <c r="I20" s="196"/>
      <c r="J20" s="206" t="s">
        <v>2</v>
      </c>
      <c r="K20" s="207"/>
      <c r="L20" s="208"/>
    </row>
    <row r="21" spans="2:12" ht="27.75" customHeight="1" thickTop="1">
      <c r="B21" s="199" t="s">
        <v>87</v>
      </c>
      <c r="C21" s="200"/>
      <c r="D21" s="4" t="s">
        <v>91</v>
      </c>
      <c r="E21" s="135">
        <v>5901</v>
      </c>
      <c r="F21" s="136" t="s">
        <v>3</v>
      </c>
      <c r="G21" s="72" t="s">
        <v>13</v>
      </c>
      <c r="H21" s="73"/>
      <c r="I21" s="74" t="s">
        <v>10</v>
      </c>
      <c r="J21" s="155">
        <f>IF(H21&gt;0,IF(E21&gt;0,E21*H21,"err"),0)</f>
        <v>0</v>
      </c>
      <c r="K21" s="156"/>
      <c r="L21" s="75" t="s">
        <v>3</v>
      </c>
    </row>
    <row r="22" spans="2:12" ht="27.75" customHeight="1">
      <c r="B22" s="201"/>
      <c r="C22" s="202"/>
      <c r="D22" s="5">
        <v>5901</v>
      </c>
      <c r="E22" s="128"/>
      <c r="F22" s="130"/>
      <c r="G22" s="76" t="s">
        <v>95</v>
      </c>
      <c r="H22" s="77"/>
      <c r="I22" s="78" t="s">
        <v>10</v>
      </c>
      <c r="J22" s="133">
        <f>IF(H22&gt;0,IF(E21&gt;0,E21*H22,"err"),0)</f>
        <v>0</v>
      </c>
      <c r="K22" s="134"/>
      <c r="L22" s="79" t="s">
        <v>4</v>
      </c>
    </row>
    <row r="23" spans="2:12" ht="27.75" customHeight="1">
      <c r="B23" s="201"/>
      <c r="C23" s="202"/>
      <c r="D23" s="6" t="s">
        <v>102</v>
      </c>
      <c r="E23" s="135">
        <v>8351</v>
      </c>
      <c r="F23" s="136" t="s">
        <v>3</v>
      </c>
      <c r="G23" s="63" t="s">
        <v>13</v>
      </c>
      <c r="H23" s="80"/>
      <c r="I23" s="65" t="s">
        <v>10</v>
      </c>
      <c r="J23" s="137">
        <f>IF(H23&gt;0,IF(E23&gt;0,E23*H23,"err"),0)</f>
        <v>0</v>
      </c>
      <c r="K23" s="138"/>
      <c r="L23" s="81" t="s">
        <v>3</v>
      </c>
    </row>
    <row r="24" spans="2:12" ht="27.75" customHeight="1">
      <c r="B24" s="201"/>
      <c r="C24" s="202"/>
      <c r="D24" s="70">
        <v>8351</v>
      </c>
      <c r="E24" s="127"/>
      <c r="F24" s="129"/>
      <c r="G24" s="76" t="s">
        <v>95</v>
      </c>
      <c r="H24" s="77"/>
      <c r="I24" s="78" t="s">
        <v>10</v>
      </c>
      <c r="J24" s="133">
        <f>IF(H24&gt;0,IF(E23&gt;0,E23*H24,"err"),0)</f>
        <v>0</v>
      </c>
      <c r="K24" s="134"/>
      <c r="L24" s="79" t="s">
        <v>4</v>
      </c>
    </row>
    <row r="25" spans="2:12" ht="27.75" customHeight="1" thickBot="1">
      <c r="B25" s="201"/>
      <c r="C25" s="202"/>
      <c r="D25" s="88" t="s">
        <v>96</v>
      </c>
      <c r="E25" s="89">
        <v>1007</v>
      </c>
      <c r="F25" s="90" t="s">
        <v>9</v>
      </c>
      <c r="G25" s="91"/>
      <c r="H25" s="1"/>
      <c r="I25" s="29" t="s">
        <v>5</v>
      </c>
      <c r="J25" s="123">
        <f>E25*H25</f>
        <v>0</v>
      </c>
      <c r="K25" s="124"/>
      <c r="L25" s="35" t="s">
        <v>11</v>
      </c>
    </row>
    <row r="26" spans="2:12" ht="27.75" customHeight="1" thickTop="1" thickBot="1">
      <c r="B26" s="203"/>
      <c r="C26" s="204"/>
      <c r="D26" s="139" t="s">
        <v>16</v>
      </c>
      <c r="E26" s="140"/>
      <c r="F26" s="140"/>
      <c r="G26" s="141"/>
      <c r="H26" s="67">
        <f>SUM(H21:H25)</f>
        <v>0</v>
      </c>
      <c r="I26" s="68" t="s">
        <v>5</v>
      </c>
      <c r="J26" s="125">
        <f>SUM(J21:K25)</f>
        <v>0</v>
      </c>
      <c r="K26" s="126"/>
      <c r="L26" s="71" t="s">
        <v>11</v>
      </c>
    </row>
    <row r="27" spans="2:12" ht="9.9499999999999993" customHeight="1" thickBot="1">
      <c r="B27" s="30"/>
      <c r="C27" s="31"/>
      <c r="D27" s="31"/>
      <c r="E27" s="31"/>
      <c r="F27" s="31"/>
      <c r="G27" s="31"/>
      <c r="H27" s="31"/>
      <c r="I27" s="3"/>
      <c r="J27" s="55"/>
      <c r="K27" s="55"/>
      <c r="L27" s="36"/>
    </row>
    <row r="28" spans="2:12" ht="35.1" customHeight="1" thickBot="1">
      <c r="B28" s="193"/>
      <c r="C28" s="194"/>
      <c r="D28" s="26" t="s">
        <v>14</v>
      </c>
      <c r="E28" s="195" t="s">
        <v>6</v>
      </c>
      <c r="F28" s="196"/>
      <c r="G28" s="38" t="s">
        <v>107</v>
      </c>
      <c r="H28" s="205" t="s">
        <v>1</v>
      </c>
      <c r="I28" s="196"/>
      <c r="J28" s="206" t="s">
        <v>2</v>
      </c>
      <c r="K28" s="207"/>
      <c r="L28" s="208"/>
    </row>
    <row r="29" spans="2:12" ht="27" customHeight="1" thickTop="1">
      <c r="B29" s="199" t="s">
        <v>97</v>
      </c>
      <c r="C29" s="211" t="s">
        <v>98</v>
      </c>
      <c r="D29" s="4" t="s">
        <v>91</v>
      </c>
      <c r="E29" s="209">
        <v>15400</v>
      </c>
      <c r="F29" s="210" t="s">
        <v>3</v>
      </c>
      <c r="G29" s="72" t="s">
        <v>13</v>
      </c>
      <c r="H29" s="73"/>
      <c r="I29" s="74" t="s">
        <v>10</v>
      </c>
      <c r="J29" s="155">
        <f>IF(H29&gt;0,IF(E29&gt;0,E29*H29,"err"),0)</f>
        <v>0</v>
      </c>
      <c r="K29" s="156"/>
      <c r="L29" s="75" t="s">
        <v>3</v>
      </c>
    </row>
    <row r="30" spans="2:12" ht="27" customHeight="1">
      <c r="B30" s="201"/>
      <c r="C30" s="212"/>
      <c r="D30" s="5">
        <v>15400</v>
      </c>
      <c r="E30" s="128"/>
      <c r="F30" s="130"/>
      <c r="G30" s="76" t="s">
        <v>95</v>
      </c>
      <c r="H30" s="77"/>
      <c r="I30" s="78" t="s">
        <v>10</v>
      </c>
      <c r="J30" s="133">
        <f>IF(H30&gt;0,IF(E29&gt;0,E29*H30,"err"),0)</f>
        <v>0</v>
      </c>
      <c r="K30" s="134"/>
      <c r="L30" s="79" t="s">
        <v>4</v>
      </c>
    </row>
    <row r="31" spans="2:12" ht="27" customHeight="1">
      <c r="B31" s="201"/>
      <c r="C31" s="212"/>
      <c r="D31" s="6" t="s">
        <v>102</v>
      </c>
      <c r="E31" s="135">
        <v>22000</v>
      </c>
      <c r="F31" s="136" t="s">
        <v>3</v>
      </c>
      <c r="G31" s="63" t="s">
        <v>13</v>
      </c>
      <c r="H31" s="80"/>
      <c r="I31" s="65" t="s">
        <v>10</v>
      </c>
      <c r="J31" s="137">
        <f>IF(H31&gt;0,IF(E31&gt;0,E31*H31,"err"),0)</f>
        <v>0</v>
      </c>
      <c r="K31" s="138"/>
      <c r="L31" s="81" t="s">
        <v>3</v>
      </c>
    </row>
    <row r="32" spans="2:12" ht="27" customHeight="1" thickBot="1">
      <c r="B32" s="201"/>
      <c r="C32" s="213"/>
      <c r="D32" s="92">
        <v>22000</v>
      </c>
      <c r="E32" s="157"/>
      <c r="F32" s="158"/>
      <c r="G32" s="93" t="s">
        <v>95</v>
      </c>
      <c r="H32" s="94"/>
      <c r="I32" s="95" t="s">
        <v>10</v>
      </c>
      <c r="J32" s="159">
        <f>IF(H32&gt;0,IF(E31&gt;0,E31*H32,"err"),0)</f>
        <v>0</v>
      </c>
      <c r="K32" s="160"/>
      <c r="L32" s="96" t="s">
        <v>4</v>
      </c>
    </row>
    <row r="33" spans="2:12" ht="27" customHeight="1">
      <c r="B33" s="201"/>
      <c r="C33" s="154" t="s">
        <v>99</v>
      </c>
      <c r="D33" s="6" t="s">
        <v>91</v>
      </c>
      <c r="E33" s="127">
        <v>6160</v>
      </c>
      <c r="F33" s="129" t="s">
        <v>3</v>
      </c>
      <c r="G33" s="83" t="s">
        <v>13</v>
      </c>
      <c r="H33" s="84"/>
      <c r="I33" s="85" t="s">
        <v>10</v>
      </c>
      <c r="J33" s="131">
        <f>IF(H33&gt;0,IF(E33&gt;0,E33*H33,"err"),0)</f>
        <v>0</v>
      </c>
      <c r="K33" s="132"/>
      <c r="L33" s="86" t="s">
        <v>3</v>
      </c>
    </row>
    <row r="34" spans="2:12" ht="27" customHeight="1">
      <c r="B34" s="201"/>
      <c r="C34" s="154"/>
      <c r="D34" s="5">
        <v>6160</v>
      </c>
      <c r="E34" s="128"/>
      <c r="F34" s="130"/>
      <c r="G34" s="76" t="s">
        <v>95</v>
      </c>
      <c r="H34" s="77"/>
      <c r="I34" s="78" t="s">
        <v>10</v>
      </c>
      <c r="J34" s="133">
        <f>IF(H34&gt;0,IF(E33&gt;0,E33*H34,"err"),0)</f>
        <v>0</v>
      </c>
      <c r="K34" s="134"/>
      <c r="L34" s="79" t="s">
        <v>4</v>
      </c>
    </row>
    <row r="35" spans="2:12" ht="27" customHeight="1">
      <c r="B35" s="201"/>
      <c r="C35" s="154"/>
      <c r="D35" s="6" t="s">
        <v>102</v>
      </c>
      <c r="E35" s="135">
        <v>8800</v>
      </c>
      <c r="F35" s="136" t="s">
        <v>3</v>
      </c>
      <c r="G35" s="63" t="s">
        <v>13</v>
      </c>
      <c r="H35" s="80"/>
      <c r="I35" s="65" t="s">
        <v>10</v>
      </c>
      <c r="J35" s="137">
        <f>IF(H35&gt;0,IF(E35&gt;0,E35*H35,"err"),0)</f>
        <v>0</v>
      </c>
      <c r="K35" s="138"/>
      <c r="L35" s="81" t="s">
        <v>3</v>
      </c>
    </row>
    <row r="36" spans="2:12" ht="27" customHeight="1">
      <c r="B36" s="201"/>
      <c r="C36" s="154"/>
      <c r="D36" s="70">
        <v>8800</v>
      </c>
      <c r="E36" s="127"/>
      <c r="F36" s="129"/>
      <c r="G36" s="76" t="s">
        <v>95</v>
      </c>
      <c r="H36" s="77"/>
      <c r="I36" s="78" t="s">
        <v>10</v>
      </c>
      <c r="J36" s="133">
        <f>IF(H36&gt;0,IF(E35&gt;0,E35*H36,"err"),0)</f>
        <v>0</v>
      </c>
      <c r="K36" s="134"/>
      <c r="L36" s="79" t="s">
        <v>4</v>
      </c>
    </row>
    <row r="37" spans="2:12" ht="27" customHeight="1" thickBot="1">
      <c r="B37" s="201"/>
      <c r="C37" s="142" t="s">
        <v>96</v>
      </c>
      <c r="D37" s="143"/>
      <c r="E37" s="89">
        <v>1007</v>
      </c>
      <c r="F37" s="90" t="s">
        <v>9</v>
      </c>
      <c r="G37" s="91"/>
      <c r="H37" s="1"/>
      <c r="I37" s="29" t="s">
        <v>5</v>
      </c>
      <c r="J37" s="123">
        <f>E37*H37</f>
        <v>0</v>
      </c>
      <c r="K37" s="124"/>
      <c r="L37" s="35" t="s">
        <v>11</v>
      </c>
    </row>
    <row r="38" spans="2:12" ht="27" customHeight="1" thickTop="1" thickBot="1">
      <c r="B38" s="203"/>
      <c r="C38" s="139" t="s">
        <v>17</v>
      </c>
      <c r="D38" s="140"/>
      <c r="E38" s="140"/>
      <c r="F38" s="140"/>
      <c r="G38" s="141"/>
      <c r="H38" s="67">
        <f>SUM(H29:H37)</f>
        <v>0</v>
      </c>
      <c r="I38" s="68" t="s">
        <v>5</v>
      </c>
      <c r="J38" s="125">
        <f>SUM(J29:K37)</f>
        <v>0</v>
      </c>
      <c r="K38" s="126"/>
      <c r="L38" s="71" t="s">
        <v>11</v>
      </c>
    </row>
    <row r="39" spans="2:12" ht="9.9499999999999993" customHeight="1" thickBot="1">
      <c r="B39" s="27"/>
      <c r="C39" s="28"/>
      <c r="D39" s="28"/>
      <c r="E39" s="28"/>
      <c r="F39" s="28"/>
      <c r="G39" s="28"/>
      <c r="H39" s="28"/>
      <c r="I39" s="2"/>
      <c r="J39" s="33"/>
      <c r="K39" s="33"/>
      <c r="L39" s="34"/>
    </row>
    <row r="40" spans="2:12" ht="35.1" customHeight="1" thickBot="1">
      <c r="B40" s="144" t="s">
        <v>108</v>
      </c>
      <c r="C40" s="145"/>
      <c r="D40" s="145"/>
      <c r="E40" s="145"/>
      <c r="F40" s="145"/>
      <c r="G40" s="145"/>
      <c r="H40" s="57">
        <f>H38+H26</f>
        <v>0</v>
      </c>
      <c r="I40" s="58" t="s">
        <v>5</v>
      </c>
      <c r="J40" s="146">
        <f>J38+J26</f>
        <v>0</v>
      </c>
      <c r="K40" s="146"/>
      <c r="L40" s="37" t="s">
        <v>8</v>
      </c>
    </row>
    <row r="41" spans="2:12" ht="9.9499999999999993" customHeight="1" thickBot="1">
      <c r="B41" s="30"/>
      <c r="C41" s="31"/>
      <c r="D41" s="31"/>
      <c r="E41" s="31"/>
      <c r="F41" s="31"/>
      <c r="G41" s="31"/>
      <c r="H41" s="31"/>
      <c r="I41" s="3"/>
      <c r="J41" s="55"/>
      <c r="K41" s="55"/>
      <c r="L41" s="36"/>
    </row>
    <row r="42" spans="2:12" ht="35.1" customHeight="1">
      <c r="B42" s="168"/>
      <c r="C42" s="169"/>
      <c r="D42" s="38" t="s">
        <v>14</v>
      </c>
      <c r="E42" s="170" t="s">
        <v>6</v>
      </c>
      <c r="F42" s="171"/>
      <c r="G42" s="38" t="s">
        <v>12</v>
      </c>
      <c r="H42" s="172" t="s">
        <v>1</v>
      </c>
      <c r="I42" s="171"/>
      <c r="J42" s="172" t="s">
        <v>2</v>
      </c>
      <c r="K42" s="173"/>
      <c r="L42" s="174"/>
    </row>
    <row r="43" spans="2:12" ht="27.75" customHeight="1">
      <c r="B43" s="162" t="s">
        <v>57</v>
      </c>
      <c r="C43" s="163"/>
      <c r="D43" s="59" t="s">
        <v>91</v>
      </c>
      <c r="E43" s="135">
        <v>3360</v>
      </c>
      <c r="F43" s="136" t="s">
        <v>3</v>
      </c>
      <c r="G43" s="63" t="s">
        <v>13</v>
      </c>
      <c r="H43" s="80"/>
      <c r="I43" s="65" t="s">
        <v>10</v>
      </c>
      <c r="J43" s="137">
        <f>IF(H43&gt;0,IF(E43&gt;0,E43*H43,"err"),0)</f>
        <v>0</v>
      </c>
      <c r="K43" s="138"/>
      <c r="L43" s="81" t="s">
        <v>7</v>
      </c>
    </row>
    <row r="44" spans="2:12" ht="27.75" customHeight="1">
      <c r="B44" s="164"/>
      <c r="C44" s="165"/>
      <c r="D44" s="60">
        <v>3360</v>
      </c>
      <c r="E44" s="128"/>
      <c r="F44" s="130"/>
      <c r="G44" s="76" t="s">
        <v>18</v>
      </c>
      <c r="H44" s="77"/>
      <c r="I44" s="78" t="s">
        <v>10</v>
      </c>
      <c r="J44" s="133">
        <f>IF(H44&gt;0,IF(E43&gt;0,E43*H44,"err"),0)</f>
        <v>0</v>
      </c>
      <c r="K44" s="134"/>
      <c r="L44" s="79" t="s">
        <v>7</v>
      </c>
    </row>
    <row r="45" spans="2:12" ht="27.75" customHeight="1">
      <c r="B45" s="164"/>
      <c r="C45" s="165"/>
      <c r="D45" s="61" t="s">
        <v>102</v>
      </c>
      <c r="E45" s="135">
        <v>4710</v>
      </c>
      <c r="F45" s="136" t="s">
        <v>3</v>
      </c>
      <c r="G45" s="63" t="s">
        <v>13</v>
      </c>
      <c r="H45" s="80"/>
      <c r="I45" s="65" t="s">
        <v>10</v>
      </c>
      <c r="J45" s="137">
        <f>IF(H45&gt;0,IF(E45&gt;0,E45*H45,"err"),0)</f>
        <v>0</v>
      </c>
      <c r="K45" s="138"/>
      <c r="L45" s="81" t="s">
        <v>7</v>
      </c>
    </row>
    <row r="46" spans="2:12" ht="27.75" customHeight="1">
      <c r="B46" s="164"/>
      <c r="C46" s="165"/>
      <c r="D46" s="82">
        <v>4710</v>
      </c>
      <c r="E46" s="127"/>
      <c r="F46" s="129"/>
      <c r="G46" s="76" t="s">
        <v>19</v>
      </c>
      <c r="H46" s="77"/>
      <c r="I46" s="78" t="s">
        <v>10</v>
      </c>
      <c r="J46" s="133">
        <f>IF(H46&gt;0,IF(E45&gt;0,E45*H46,"err"),0)</f>
        <v>0</v>
      </c>
      <c r="K46" s="134"/>
      <c r="L46" s="79" t="s">
        <v>7</v>
      </c>
    </row>
    <row r="47" spans="2:12" ht="27.75" customHeight="1" thickBot="1">
      <c r="B47" s="164"/>
      <c r="C47" s="165"/>
      <c r="D47" s="88" t="s">
        <v>96</v>
      </c>
      <c r="E47" s="89">
        <v>1007</v>
      </c>
      <c r="F47" s="90" t="s">
        <v>9</v>
      </c>
      <c r="G47" s="91"/>
      <c r="H47" s="1"/>
      <c r="I47" s="29" t="s">
        <v>5</v>
      </c>
      <c r="J47" s="123">
        <f>E47*H47</f>
        <v>0</v>
      </c>
      <c r="K47" s="124"/>
      <c r="L47" s="97" t="s">
        <v>11</v>
      </c>
    </row>
    <row r="48" spans="2:12" ht="27.75" customHeight="1" thickTop="1" thickBot="1">
      <c r="B48" s="166"/>
      <c r="C48" s="167"/>
      <c r="D48" s="140" t="s">
        <v>89</v>
      </c>
      <c r="E48" s="140"/>
      <c r="F48" s="140"/>
      <c r="G48" s="141"/>
      <c r="H48" s="67">
        <f>SUM(H43:H47)</f>
        <v>0</v>
      </c>
      <c r="I48" s="68" t="s">
        <v>5</v>
      </c>
      <c r="J48" s="125">
        <f>SUM(J43:K47)</f>
        <v>0</v>
      </c>
      <c r="K48" s="126"/>
      <c r="L48" s="71" t="s">
        <v>9</v>
      </c>
    </row>
    <row r="49" spans="2:12" ht="9.9499999999999993" customHeight="1" thickBot="1">
      <c r="B49" s="27"/>
      <c r="C49" s="28"/>
      <c r="D49" s="28"/>
      <c r="E49" s="28"/>
      <c r="F49" s="28"/>
      <c r="G49" s="28"/>
      <c r="H49" s="28"/>
      <c r="I49" s="2"/>
      <c r="J49" s="33"/>
      <c r="K49" s="33"/>
      <c r="L49" s="34"/>
    </row>
    <row r="50" spans="2:12" ht="35.25" customHeight="1">
      <c r="B50" s="168"/>
      <c r="C50" s="169"/>
      <c r="D50" s="38" t="s">
        <v>14</v>
      </c>
      <c r="E50" s="170" t="s">
        <v>6</v>
      </c>
      <c r="F50" s="171"/>
      <c r="G50" s="38" t="s">
        <v>12</v>
      </c>
      <c r="H50" s="172" t="s">
        <v>1</v>
      </c>
      <c r="I50" s="171"/>
      <c r="J50" s="172" t="s">
        <v>2</v>
      </c>
      <c r="K50" s="173"/>
      <c r="L50" s="174"/>
    </row>
    <row r="51" spans="2:12" ht="27.75" customHeight="1">
      <c r="B51" s="162" t="s">
        <v>88</v>
      </c>
      <c r="C51" s="163"/>
      <c r="D51" s="59" t="s">
        <v>91</v>
      </c>
      <c r="E51" s="135">
        <v>10700</v>
      </c>
      <c r="F51" s="136" t="s">
        <v>3</v>
      </c>
      <c r="G51" s="63" t="s">
        <v>13</v>
      </c>
      <c r="H51" s="80"/>
      <c r="I51" s="65" t="s">
        <v>10</v>
      </c>
      <c r="J51" s="137">
        <f>IF(H51&gt;0,IF(E51&gt;0,E51*H51,"err"),0)</f>
        <v>0</v>
      </c>
      <c r="K51" s="138"/>
      <c r="L51" s="81" t="s">
        <v>7</v>
      </c>
    </row>
    <row r="52" spans="2:12" ht="27.75" customHeight="1">
      <c r="B52" s="164"/>
      <c r="C52" s="165"/>
      <c r="D52" s="60">
        <v>10700</v>
      </c>
      <c r="E52" s="128"/>
      <c r="F52" s="130"/>
      <c r="G52" s="76" t="s">
        <v>18</v>
      </c>
      <c r="H52" s="77"/>
      <c r="I52" s="78" t="s">
        <v>10</v>
      </c>
      <c r="J52" s="133">
        <f>IF(H52&gt;0,IF(E51&gt;0,E51*H52,"err"),0)</f>
        <v>0</v>
      </c>
      <c r="K52" s="134"/>
      <c r="L52" s="79" t="s">
        <v>7</v>
      </c>
    </row>
    <row r="53" spans="2:12" ht="27.75" customHeight="1">
      <c r="B53" s="164"/>
      <c r="C53" s="165"/>
      <c r="D53" s="61" t="s">
        <v>102</v>
      </c>
      <c r="E53" s="135">
        <v>15300</v>
      </c>
      <c r="F53" s="136" t="s">
        <v>3</v>
      </c>
      <c r="G53" s="63" t="s">
        <v>13</v>
      </c>
      <c r="H53" s="80"/>
      <c r="I53" s="65" t="s">
        <v>10</v>
      </c>
      <c r="J53" s="137">
        <f>IF(H53&gt;0,IF(E53&gt;0,E53*H53,"err"),0)</f>
        <v>0</v>
      </c>
      <c r="K53" s="138"/>
      <c r="L53" s="81" t="s">
        <v>7</v>
      </c>
    </row>
    <row r="54" spans="2:12" ht="27.75" customHeight="1">
      <c r="B54" s="164"/>
      <c r="C54" s="165"/>
      <c r="D54" s="82">
        <v>15300</v>
      </c>
      <c r="E54" s="127"/>
      <c r="F54" s="129"/>
      <c r="G54" s="76" t="s">
        <v>19</v>
      </c>
      <c r="H54" s="77"/>
      <c r="I54" s="78" t="s">
        <v>10</v>
      </c>
      <c r="J54" s="133">
        <f>IF(H54&gt;0,IF(E53&gt;0,E53*H54,"err"),0)</f>
        <v>0</v>
      </c>
      <c r="K54" s="134"/>
      <c r="L54" s="79" t="s">
        <v>7</v>
      </c>
    </row>
    <row r="55" spans="2:12" ht="27.75" customHeight="1" thickBot="1">
      <c r="B55" s="164"/>
      <c r="C55" s="165"/>
      <c r="D55" s="88" t="s">
        <v>96</v>
      </c>
      <c r="E55" s="89">
        <v>1007</v>
      </c>
      <c r="F55" s="90" t="s">
        <v>9</v>
      </c>
      <c r="G55" s="91"/>
      <c r="H55" s="1"/>
      <c r="I55" s="29" t="s">
        <v>5</v>
      </c>
      <c r="J55" s="123">
        <f>E55*H55</f>
        <v>0</v>
      </c>
      <c r="K55" s="124"/>
      <c r="L55" s="97" t="s">
        <v>11</v>
      </c>
    </row>
    <row r="56" spans="2:12" ht="27.75" customHeight="1" thickTop="1" thickBot="1">
      <c r="B56" s="166"/>
      <c r="C56" s="167"/>
      <c r="D56" s="140" t="s">
        <v>100</v>
      </c>
      <c r="E56" s="140"/>
      <c r="F56" s="140"/>
      <c r="G56" s="141"/>
      <c r="H56" s="67">
        <f>SUM(H51:H55)</f>
        <v>0</v>
      </c>
      <c r="I56" s="68" t="s">
        <v>5</v>
      </c>
      <c r="J56" s="125">
        <f>SUM(J51:K55)</f>
        <v>0</v>
      </c>
      <c r="K56" s="126"/>
      <c r="L56" s="71" t="s">
        <v>9</v>
      </c>
    </row>
    <row r="57" spans="2:12" ht="9.9499999999999993" customHeight="1" thickBot="1">
      <c r="B57" s="27"/>
      <c r="C57" s="28"/>
      <c r="D57" s="28"/>
      <c r="E57" s="28"/>
      <c r="F57" s="28"/>
      <c r="G57" s="28"/>
      <c r="H57" s="28"/>
      <c r="I57" s="2"/>
      <c r="J57" s="33"/>
      <c r="K57" s="33"/>
      <c r="L57" s="34"/>
    </row>
    <row r="58" spans="2:12" ht="35.1" customHeight="1" thickBot="1">
      <c r="B58" s="144" t="s">
        <v>109</v>
      </c>
      <c r="C58" s="145"/>
      <c r="D58" s="145"/>
      <c r="E58" s="145"/>
      <c r="F58" s="145"/>
      <c r="G58" s="145"/>
      <c r="H58" s="57">
        <f>H56+H48</f>
        <v>0</v>
      </c>
      <c r="I58" s="58" t="s">
        <v>5</v>
      </c>
      <c r="J58" s="146">
        <f>J56+J48</f>
        <v>0</v>
      </c>
      <c r="K58" s="146"/>
      <c r="L58" s="37" t="s">
        <v>8</v>
      </c>
    </row>
    <row r="59" spans="2:12" ht="20.100000000000001" customHeight="1">
      <c r="B59" s="122" t="s">
        <v>113</v>
      </c>
      <c r="C59" s="122"/>
      <c r="D59" s="122"/>
      <c r="E59" s="122"/>
      <c r="F59" s="122"/>
      <c r="G59" s="122"/>
      <c r="H59" s="122"/>
      <c r="I59" s="122"/>
      <c r="J59" s="122"/>
      <c r="K59" s="122"/>
    </row>
    <row r="60" spans="2:12" ht="20.100000000000001" customHeight="1">
      <c r="B60" s="121" t="s">
        <v>112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</row>
    <row r="61" spans="2:12" ht="19.5" customHeight="1" thickBot="1">
      <c r="B61" s="121" t="s">
        <v>106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</row>
    <row r="62" spans="2:12">
      <c r="B62" s="122"/>
      <c r="C62" s="122"/>
      <c r="D62" s="122"/>
      <c r="E62" s="122"/>
      <c r="F62" s="122"/>
      <c r="G62" s="122"/>
      <c r="H62" s="122"/>
      <c r="I62" s="122"/>
      <c r="J62" s="122"/>
      <c r="K62" s="122"/>
    </row>
    <row r="63" spans="2:12" ht="18.600000000000001" customHeight="1">
      <c r="B63" s="52" t="s">
        <v>73</v>
      </c>
      <c r="C63" s="52" t="s">
        <v>68</v>
      </c>
      <c r="D63" s="52"/>
    </row>
    <row r="64" spans="2:12" ht="18.600000000000001" customHeight="1">
      <c r="B64" s="52" t="s">
        <v>74</v>
      </c>
      <c r="C64" s="53" t="s">
        <v>69</v>
      </c>
      <c r="D64" s="52"/>
    </row>
    <row r="65" spans="2:4" ht="18.600000000000001" customHeight="1">
      <c r="B65" s="52" t="s">
        <v>75</v>
      </c>
      <c r="C65" s="54" t="s">
        <v>82</v>
      </c>
      <c r="D65" s="52"/>
    </row>
    <row r="66" spans="2:4" ht="18.600000000000001" customHeight="1">
      <c r="B66" s="52"/>
      <c r="C66" s="53" t="s">
        <v>114</v>
      </c>
      <c r="D66" s="52"/>
    </row>
    <row r="67" spans="2:4" ht="18.600000000000001" customHeight="1">
      <c r="B67" s="52" t="s">
        <v>76</v>
      </c>
      <c r="C67" s="54" t="s">
        <v>83</v>
      </c>
      <c r="D67" s="52"/>
    </row>
    <row r="68" spans="2:4" ht="18.600000000000001" customHeight="1">
      <c r="B68" s="52"/>
      <c r="C68" s="52" t="s">
        <v>70</v>
      </c>
      <c r="D68" s="52"/>
    </row>
    <row r="69" spans="2:4" ht="18.600000000000001" customHeight="1">
      <c r="B69" s="52"/>
      <c r="C69" s="52" t="s">
        <v>71</v>
      </c>
      <c r="D69" s="52"/>
    </row>
    <row r="70" spans="2:4" ht="18.600000000000001" customHeight="1">
      <c r="B70" s="52" t="s">
        <v>77</v>
      </c>
      <c r="C70" s="52" t="s">
        <v>72</v>
      </c>
      <c r="D70" s="52"/>
    </row>
    <row r="71" spans="2:4" ht="18.600000000000001" customHeight="1">
      <c r="B71" s="52"/>
      <c r="C71" s="53" t="s">
        <v>80</v>
      </c>
      <c r="D71" s="52"/>
    </row>
    <row r="72" spans="2:4" ht="14.25">
      <c r="B72" s="52"/>
      <c r="C72" s="52"/>
      <c r="D72" s="52"/>
    </row>
  </sheetData>
  <sheetProtection algorithmName="SHA-512" hashValue="jMIPBEd4FW/4DIxdUmxSyH4V1YF2vk9DSFjgNRRKPEJKW5dZkpnklIxeAh/UOYEtmjIGnESSGAb+hwCBIPnmRQ==" saltValue="dAXw9uGp4I46lERf9MBuWg==" spinCount="100000" sheet="1" formatCells="0" formatColumns="0" formatRows="0" autoFilter="0"/>
  <mergeCells count="124">
    <mergeCell ref="H4:K4"/>
    <mergeCell ref="H5:K5"/>
    <mergeCell ref="H6:K6"/>
    <mergeCell ref="B5:D5"/>
    <mergeCell ref="B60:L60"/>
    <mergeCell ref="F45:F46"/>
    <mergeCell ref="J45:K45"/>
    <mergeCell ref="J46:K46"/>
    <mergeCell ref="H42:I42"/>
    <mergeCell ref="J42:L42"/>
    <mergeCell ref="H20:I20"/>
    <mergeCell ref="J20:L20"/>
    <mergeCell ref="J21:K21"/>
    <mergeCell ref="J23:K23"/>
    <mergeCell ref="J53:K53"/>
    <mergeCell ref="J54:K54"/>
    <mergeCell ref="E43:E44"/>
    <mergeCell ref="F43:F44"/>
    <mergeCell ref="E21:E22"/>
    <mergeCell ref="E23:E24"/>
    <mergeCell ref="B42:C42"/>
    <mergeCell ref="E42:F42"/>
    <mergeCell ref="B51:C56"/>
    <mergeCell ref="F51:F52"/>
    <mergeCell ref="H7:K7"/>
    <mergeCell ref="H8:K8"/>
    <mergeCell ref="H9:K9"/>
    <mergeCell ref="H10:K10"/>
    <mergeCell ref="H16:K16"/>
    <mergeCell ref="H15:K15"/>
    <mergeCell ref="H14:K14"/>
    <mergeCell ref="H13:K13"/>
    <mergeCell ref="H12:K12"/>
    <mergeCell ref="H11:K11"/>
    <mergeCell ref="B8:D8"/>
    <mergeCell ref="B9:D9"/>
    <mergeCell ref="B10:D10"/>
    <mergeCell ref="B11:D11"/>
    <mergeCell ref="B12:D12"/>
    <mergeCell ref="B13:D13"/>
    <mergeCell ref="B14:D14"/>
    <mergeCell ref="B59:K59"/>
    <mergeCell ref="J58:K58"/>
    <mergeCell ref="J26:K26"/>
    <mergeCell ref="D26:G26"/>
    <mergeCell ref="B21:C26"/>
    <mergeCell ref="J24:K24"/>
    <mergeCell ref="J22:K22"/>
    <mergeCell ref="B58:G58"/>
    <mergeCell ref="J25:K25"/>
    <mergeCell ref="B28:C28"/>
    <mergeCell ref="E28:F28"/>
    <mergeCell ref="H28:I28"/>
    <mergeCell ref="J28:L28"/>
    <mergeCell ref="E29:E30"/>
    <mergeCell ref="F29:F30"/>
    <mergeCell ref="B29:B38"/>
    <mergeCell ref="C29:C32"/>
    <mergeCell ref="B2:M2"/>
    <mergeCell ref="D48:G48"/>
    <mergeCell ref="B43:C48"/>
    <mergeCell ref="B50:C50"/>
    <mergeCell ref="E50:F50"/>
    <mergeCell ref="H50:I50"/>
    <mergeCell ref="J50:L50"/>
    <mergeCell ref="E4:G4"/>
    <mergeCell ref="E5:G5"/>
    <mergeCell ref="E6:G6"/>
    <mergeCell ref="E7:G7"/>
    <mergeCell ref="E8:G8"/>
    <mergeCell ref="E14:G14"/>
    <mergeCell ref="E15:G15"/>
    <mergeCell ref="E16:G16"/>
    <mergeCell ref="E9:G9"/>
    <mergeCell ref="B3:D3"/>
    <mergeCell ref="B4:D4"/>
    <mergeCell ref="F21:F22"/>
    <mergeCell ref="F23:F24"/>
    <mergeCell ref="B20:C20"/>
    <mergeCell ref="E20:F20"/>
    <mergeCell ref="B6:D6"/>
    <mergeCell ref="B7:D7"/>
    <mergeCell ref="E10:G10"/>
    <mergeCell ref="E11:G11"/>
    <mergeCell ref="E12:G12"/>
    <mergeCell ref="E13:G13"/>
    <mergeCell ref="F53:F54"/>
    <mergeCell ref="E53:E54"/>
    <mergeCell ref="E45:E46"/>
    <mergeCell ref="J56:K56"/>
    <mergeCell ref="B15:D15"/>
    <mergeCell ref="B16:D16"/>
    <mergeCell ref="J44:K44"/>
    <mergeCell ref="J43:K43"/>
    <mergeCell ref="J48:K48"/>
    <mergeCell ref="E51:E52"/>
    <mergeCell ref="C33:C36"/>
    <mergeCell ref="J29:K29"/>
    <mergeCell ref="J30:K30"/>
    <mergeCell ref="E31:E32"/>
    <mergeCell ref="F31:F32"/>
    <mergeCell ref="J31:K31"/>
    <mergeCell ref="J32:K32"/>
    <mergeCell ref="J51:K51"/>
    <mergeCell ref="J52:K52"/>
    <mergeCell ref="D56:G56"/>
    <mergeCell ref="B61:L61"/>
    <mergeCell ref="B62:K62"/>
    <mergeCell ref="J47:K47"/>
    <mergeCell ref="J55:K55"/>
    <mergeCell ref="J37:K37"/>
    <mergeCell ref="J38:K38"/>
    <mergeCell ref="E33:E34"/>
    <mergeCell ref="F33:F34"/>
    <mergeCell ref="J33:K33"/>
    <mergeCell ref="J34:K34"/>
    <mergeCell ref="E35:E36"/>
    <mergeCell ref="F35:F36"/>
    <mergeCell ref="J35:K35"/>
    <mergeCell ref="J36:K36"/>
    <mergeCell ref="C38:G38"/>
    <mergeCell ref="C37:D37"/>
    <mergeCell ref="B40:G40"/>
    <mergeCell ref="J40:K40"/>
  </mergeCells>
  <phoneticPr fontId="2"/>
  <dataValidations count="7">
    <dataValidation type="whole" operator="lessThanOrEqual" allowBlank="1" showInputMessage="1" showErrorMessage="1" errorTitle="上限を超えてます" error="上限を超えてます" sqref="E21:E24 E29:E36 E43:E46 E51:E54" xr:uid="{00000000-0002-0000-0100-000000000000}">
      <formula1>D22</formula1>
    </dataValidation>
    <dataValidation type="whole" allowBlank="1" showInputMessage="1" showErrorMessage="1" sqref="H44:H47 H52:H55 H21:H25 H29:H37" xr:uid="{00000000-0002-0000-0100-000001000000}">
      <formula1>1</formula1>
      <formula2>9999</formula2>
    </dataValidation>
    <dataValidation type="list" allowBlank="1" showInputMessage="1" showErrorMessage="1" sqref="H14 E14" xr:uid="{00000000-0002-0000-0100-000002000000}">
      <formula1>"普通,当座,貯蓄,別段"</formula1>
    </dataValidation>
    <dataValidation type="date" allowBlank="1" showInputMessage="1" showErrorMessage="1" errorTitle="yyyy/mm/dd" error="yyyy/mm/dd_x000a_西暦年/月/日" promptTitle="西暦年/月/日" prompt="yyyy/mm/dd_x000a_西暦年/月/日　の形式で入力" sqref="E6" xr:uid="{00000000-0002-0000-0100-000003000000}">
      <formula1>44470</formula1>
      <formula2>46112</formula2>
    </dataValidation>
    <dataValidation type="textLength" imeMode="halfKatakana" allowBlank="1" showInputMessage="1" showErrorMessage="1" errorTitle="半角カタカナ30文字まで" error="半角カタカナ30文字まで" promptTitle="半角カナ30文字まで" prompt="半角カナ30文字まで" sqref="E16" xr:uid="{00000000-0002-0000-0100-000004000000}">
      <formula1>1</formula1>
      <formula2>30</formula2>
    </dataValidation>
    <dataValidation type="whole" allowBlank="1" showInputMessage="1" showErrorMessage="1" errorTitle="７桁まで" error="７桁まで" promptTitle="７桁まで" prompt="７桁まで" sqref="E15" xr:uid="{00000000-0002-0000-0100-000005000000}">
      <formula1>1</formula1>
      <formula2>9999999</formula2>
    </dataValidation>
    <dataValidation type="whole" allowBlank="1" showInputMessage="1" showErrorMessage="1" error="_x000a_" sqref="H43 H51" xr:uid="{00000000-0002-0000-0100-000006000000}">
      <formula1>1</formula1>
      <formula2>9999</formula2>
    </dataValidation>
  </dataValidations>
  <printOptions horizontalCentered="1"/>
  <pageMargins left="0.23622047244094491" right="0.23622047244094491" top="0.74803149606299213" bottom="0.59055118110236227" header="0.43307086614173229" footer="0.31496062992125984"/>
  <pageSetup paperSize="9" scale="52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EDB8-B823-47F9-B955-00A3AB63583D}">
  <sheetPr>
    <pageSetUpPr fitToPage="1"/>
  </sheetPr>
  <dimension ref="B1:N25"/>
  <sheetViews>
    <sheetView showGridLines="0" topLeftCell="A2" zoomScaleNormal="100" zoomScaleSheetLayoutView="100" workbookViewId="0">
      <selection activeCell="Q12" sqref="Q12"/>
    </sheetView>
  </sheetViews>
  <sheetFormatPr defaultColWidth="9" defaultRowHeight="13.5"/>
  <cols>
    <col min="1" max="1" width="3.875" style="11" customWidth="1"/>
    <col min="2" max="2" width="5.25" style="11" customWidth="1"/>
    <col min="3" max="3" width="5.75" style="11" customWidth="1"/>
    <col min="4" max="4" width="16" style="11" customWidth="1"/>
    <col min="5" max="5" width="12.75" style="11" customWidth="1"/>
    <col min="6" max="6" width="2.625" style="11" customWidth="1"/>
    <col min="7" max="7" width="13.125" style="11" customWidth="1"/>
    <col min="8" max="8" width="11.125" style="11" customWidth="1"/>
    <col min="9" max="9" width="3.5" style="11" customWidth="1"/>
    <col min="10" max="10" width="6.875" style="11" customWidth="1"/>
    <col min="11" max="11" width="8.125" style="11" customWidth="1"/>
    <col min="12" max="12" width="3.25" style="11" customWidth="1"/>
    <col min="13" max="14" width="1.875" style="11" customWidth="1"/>
    <col min="15" max="15" width="1.75" style="11" customWidth="1"/>
    <col min="16" max="16" width="4.125" style="11" customWidth="1"/>
    <col min="17" max="16384" width="9" style="11"/>
  </cols>
  <sheetData>
    <row r="1" spans="2:14" ht="17.45" customHeight="1">
      <c r="K1" s="232">
        <f>B入力フォーム!$B$3</f>
        <v>45778</v>
      </c>
      <c r="L1" s="232"/>
      <c r="M1" s="232"/>
      <c r="N1" s="232"/>
    </row>
    <row r="2" spans="2:14" ht="36.75" customHeight="1">
      <c r="B2" s="233" t="s">
        <v>90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2:14" ht="8.25" customHeigh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4" ht="34.5" customHeight="1">
      <c r="B4" s="19" t="s">
        <v>0</v>
      </c>
      <c r="C4" s="20"/>
      <c r="D4" s="20"/>
      <c r="E4" s="234" t="str">
        <f>IF(B入力フォーム!E5="","",B入力フォーム!E5)</f>
        <v/>
      </c>
      <c r="F4" s="234"/>
      <c r="G4" s="234"/>
      <c r="H4" s="234"/>
      <c r="I4" s="234"/>
      <c r="J4" s="234"/>
      <c r="K4" s="234"/>
    </row>
    <row r="5" spans="2:14" ht="6" customHeight="1"/>
    <row r="6" spans="2:14" ht="8.25" customHeight="1">
      <c r="H6" s="235"/>
      <c r="I6" s="235"/>
      <c r="J6" s="235"/>
      <c r="K6" s="235"/>
      <c r="L6" s="235"/>
    </row>
    <row r="7" spans="2:14" ht="23.25" customHeight="1">
      <c r="F7" s="236" t="s">
        <v>15</v>
      </c>
      <c r="G7" s="236"/>
      <c r="H7" s="236"/>
      <c r="I7" s="237">
        <f>IF(B入力フォーム!E6="","",B入力フォーム!E6)</f>
        <v>45839</v>
      </c>
      <c r="J7" s="237"/>
      <c r="K7" s="238">
        <f>IF(B入力フォーム!E6="","",B入力フォーム!E6)</f>
        <v>45839</v>
      </c>
      <c r="L7" s="238"/>
    </row>
    <row r="8" spans="2:14" ht="9" customHeight="1" thickBot="1"/>
    <row r="9" spans="2:14" ht="38.25" customHeight="1" thickBot="1">
      <c r="B9" s="230" t="s">
        <v>105</v>
      </c>
      <c r="C9" s="231"/>
      <c r="D9" s="38" t="s">
        <v>14</v>
      </c>
      <c r="E9" s="170" t="s">
        <v>6</v>
      </c>
      <c r="F9" s="171"/>
      <c r="G9" s="38" t="s">
        <v>101</v>
      </c>
      <c r="H9" s="172" t="s">
        <v>1</v>
      </c>
      <c r="I9" s="171"/>
      <c r="J9" s="172" t="s">
        <v>2</v>
      </c>
      <c r="K9" s="173"/>
      <c r="L9" s="174"/>
    </row>
    <row r="10" spans="2:14" ht="35.25" customHeight="1">
      <c r="B10" s="239" t="s">
        <v>57</v>
      </c>
      <c r="C10" s="240"/>
      <c r="D10" s="102" t="s">
        <v>91</v>
      </c>
      <c r="E10" s="245">
        <f>B入力フォーム!E43</f>
        <v>3360</v>
      </c>
      <c r="F10" s="231" t="s">
        <v>3</v>
      </c>
      <c r="G10" s="103" t="s">
        <v>13</v>
      </c>
      <c r="H10" s="104">
        <f>B入力フォーム!H43</f>
        <v>0</v>
      </c>
      <c r="I10" s="105" t="s">
        <v>10</v>
      </c>
      <c r="J10" s="248">
        <f>B入力フォーム!J43</f>
        <v>0</v>
      </c>
      <c r="K10" s="249"/>
      <c r="L10" s="106" t="s">
        <v>7</v>
      </c>
    </row>
    <row r="11" spans="2:14" ht="35.25" customHeight="1">
      <c r="B11" s="241"/>
      <c r="C11" s="242"/>
      <c r="D11" s="5">
        <f>B入力フォーム!D44</f>
        <v>3360</v>
      </c>
      <c r="E11" s="246"/>
      <c r="F11" s="247"/>
      <c r="G11" s="62" t="s">
        <v>18</v>
      </c>
      <c r="H11" s="111">
        <f>B入力フォーム!H44</f>
        <v>0</v>
      </c>
      <c r="I11" s="21" t="s">
        <v>10</v>
      </c>
      <c r="J11" s="250">
        <f>B入力フォーム!J44</f>
        <v>0</v>
      </c>
      <c r="K11" s="251"/>
      <c r="L11" s="15" t="s">
        <v>7</v>
      </c>
    </row>
    <row r="12" spans="2:14" ht="35.25" customHeight="1">
      <c r="B12" s="241"/>
      <c r="C12" s="242"/>
      <c r="D12" s="110" t="s">
        <v>102</v>
      </c>
      <c r="E12" s="252">
        <f>B入力フォーム!E45</f>
        <v>4710</v>
      </c>
      <c r="F12" s="253" t="s">
        <v>3</v>
      </c>
      <c r="G12" s="63" t="s">
        <v>13</v>
      </c>
      <c r="H12" s="64">
        <f>B入力フォーム!H45</f>
        <v>0</v>
      </c>
      <c r="I12" s="65" t="s">
        <v>10</v>
      </c>
      <c r="J12" s="254">
        <f>B入力フォーム!J45</f>
        <v>0</v>
      </c>
      <c r="K12" s="255"/>
      <c r="L12" s="66" t="s">
        <v>7</v>
      </c>
    </row>
    <row r="13" spans="2:14" ht="35.25" customHeight="1">
      <c r="B13" s="241"/>
      <c r="C13" s="242"/>
      <c r="D13" s="5">
        <f>B入力フォーム!D46</f>
        <v>4710</v>
      </c>
      <c r="E13" s="246"/>
      <c r="F13" s="247"/>
      <c r="G13" s="62" t="s">
        <v>19</v>
      </c>
      <c r="H13" s="111">
        <f>B入力フォーム!H46</f>
        <v>0</v>
      </c>
      <c r="I13" s="21" t="s">
        <v>10</v>
      </c>
      <c r="J13" s="250">
        <f>B入力フォーム!J46</f>
        <v>0</v>
      </c>
      <c r="K13" s="251"/>
      <c r="L13" s="15" t="s">
        <v>7</v>
      </c>
    </row>
    <row r="14" spans="2:14" customFormat="1" ht="35.25" customHeight="1" thickBot="1">
      <c r="B14" s="241"/>
      <c r="C14" s="242"/>
      <c r="D14" s="69" t="s">
        <v>96</v>
      </c>
      <c r="E14" s="98">
        <f>B入力フォーム!E47</f>
        <v>1007</v>
      </c>
      <c r="F14" s="20" t="s">
        <v>9</v>
      </c>
      <c r="G14" s="99"/>
      <c r="H14" s="111">
        <f>B入力フォーム!H47</f>
        <v>0</v>
      </c>
      <c r="I14" s="21" t="s">
        <v>5</v>
      </c>
      <c r="J14" s="250">
        <f>B入力フォーム!J47</f>
        <v>0</v>
      </c>
      <c r="K14" s="251"/>
      <c r="L14" s="32" t="s">
        <v>11</v>
      </c>
    </row>
    <row r="15" spans="2:14" ht="35.25" customHeight="1" thickTop="1" thickBot="1">
      <c r="B15" s="243"/>
      <c r="C15" s="244"/>
      <c r="D15" s="256" t="s">
        <v>110</v>
      </c>
      <c r="E15" s="257"/>
      <c r="F15" s="257"/>
      <c r="G15" s="258"/>
      <c r="H15" s="22">
        <f>B入力フォーム!H48</f>
        <v>0</v>
      </c>
      <c r="I15" s="23" t="s">
        <v>5</v>
      </c>
      <c r="J15" s="259">
        <f>B入力フォーム!J48</f>
        <v>0</v>
      </c>
      <c r="K15" s="260"/>
      <c r="L15" s="16" t="s">
        <v>9</v>
      </c>
    </row>
    <row r="16" spans="2:14" ht="35.25" customHeight="1">
      <c r="B16" s="241" t="s">
        <v>88</v>
      </c>
      <c r="C16" s="242"/>
      <c r="D16" s="87" t="s">
        <v>91</v>
      </c>
      <c r="E16" s="262">
        <f>B入力フォーム!E51</f>
        <v>10700</v>
      </c>
      <c r="F16" s="263" t="s">
        <v>3</v>
      </c>
      <c r="G16" s="83" t="s">
        <v>13</v>
      </c>
      <c r="H16" s="100">
        <f>B入力フォーム!H51</f>
        <v>0</v>
      </c>
      <c r="I16" s="85" t="s">
        <v>10</v>
      </c>
      <c r="J16" s="264">
        <f>B入力フォーム!J51</f>
        <v>0</v>
      </c>
      <c r="K16" s="265"/>
      <c r="L16" s="101" t="s">
        <v>7</v>
      </c>
    </row>
    <row r="17" spans="2:12" ht="35.25" customHeight="1">
      <c r="B17" s="241"/>
      <c r="C17" s="242"/>
      <c r="D17" s="5">
        <f>B入力フォーム!D52</f>
        <v>10700</v>
      </c>
      <c r="E17" s="246"/>
      <c r="F17" s="247"/>
      <c r="G17" s="62" t="s">
        <v>18</v>
      </c>
      <c r="H17" s="111">
        <f>B入力フォーム!H52</f>
        <v>0</v>
      </c>
      <c r="I17" s="21" t="s">
        <v>10</v>
      </c>
      <c r="J17" s="250">
        <f>B入力フォーム!J52</f>
        <v>0</v>
      </c>
      <c r="K17" s="251"/>
      <c r="L17" s="15" t="s">
        <v>7</v>
      </c>
    </row>
    <row r="18" spans="2:12" ht="35.25" customHeight="1">
      <c r="B18" s="241"/>
      <c r="C18" s="242"/>
      <c r="D18" s="109" t="s">
        <v>102</v>
      </c>
      <c r="E18" s="262">
        <f>B入力フォーム!E53</f>
        <v>15300</v>
      </c>
      <c r="F18" s="263" t="s">
        <v>3</v>
      </c>
      <c r="G18" s="63" t="s">
        <v>13</v>
      </c>
      <c r="H18" s="64">
        <f>B入力フォーム!H53</f>
        <v>0</v>
      </c>
      <c r="I18" s="65" t="s">
        <v>10</v>
      </c>
      <c r="J18" s="254">
        <f>B入力フォーム!J53</f>
        <v>0</v>
      </c>
      <c r="K18" s="255"/>
      <c r="L18" s="66" t="s">
        <v>7</v>
      </c>
    </row>
    <row r="19" spans="2:12" ht="35.25" customHeight="1">
      <c r="B19" s="241"/>
      <c r="C19" s="242"/>
      <c r="D19" s="5">
        <f>B入力フォーム!D54</f>
        <v>15300</v>
      </c>
      <c r="E19" s="246"/>
      <c r="F19" s="247"/>
      <c r="G19" s="76" t="s">
        <v>19</v>
      </c>
      <c r="H19" s="107">
        <f>B入力フォーム!H54</f>
        <v>0</v>
      </c>
      <c r="I19" s="78" t="s">
        <v>10</v>
      </c>
      <c r="J19" s="266">
        <f>B入力フォーム!J54</f>
        <v>0</v>
      </c>
      <c r="K19" s="267"/>
      <c r="L19" s="108" t="s">
        <v>7</v>
      </c>
    </row>
    <row r="20" spans="2:12" customFormat="1" ht="35.25" customHeight="1" thickBot="1">
      <c r="B20" s="241"/>
      <c r="C20" s="242"/>
      <c r="D20" s="69" t="s">
        <v>96</v>
      </c>
      <c r="E20" s="98">
        <f>B入力フォーム!E55</f>
        <v>1007</v>
      </c>
      <c r="F20" s="20" t="s">
        <v>9</v>
      </c>
      <c r="G20" s="99"/>
      <c r="H20" s="107">
        <f>B入力フォーム!H55</f>
        <v>0</v>
      </c>
      <c r="I20" s="21" t="s">
        <v>5</v>
      </c>
      <c r="J20" s="266">
        <f>B入力フォーム!J55</f>
        <v>0</v>
      </c>
      <c r="K20" s="267"/>
      <c r="L20" s="32" t="s">
        <v>11</v>
      </c>
    </row>
    <row r="21" spans="2:12" ht="35.25" customHeight="1" thickTop="1" thickBot="1">
      <c r="B21" s="243"/>
      <c r="C21" s="244"/>
      <c r="D21" s="256" t="s">
        <v>103</v>
      </c>
      <c r="E21" s="257"/>
      <c r="F21" s="257"/>
      <c r="G21" s="258"/>
      <c r="H21" s="22">
        <f>B入力フォーム!H56</f>
        <v>0</v>
      </c>
      <c r="I21" s="23" t="s">
        <v>5</v>
      </c>
      <c r="J21" s="259">
        <f>B入力フォーム!J56</f>
        <v>0</v>
      </c>
      <c r="K21" s="260"/>
      <c r="L21" s="16" t="s">
        <v>9</v>
      </c>
    </row>
    <row r="22" spans="2:12" ht="35.25" customHeight="1" thickBot="1">
      <c r="B22" s="144" t="s">
        <v>111</v>
      </c>
      <c r="C22" s="145"/>
      <c r="D22" s="145"/>
      <c r="E22" s="145"/>
      <c r="F22" s="145"/>
      <c r="G22" s="145"/>
      <c r="H22" s="57">
        <f>B入力フォーム!H58</f>
        <v>0</v>
      </c>
      <c r="I22" s="58" t="s">
        <v>5</v>
      </c>
      <c r="J22" s="146">
        <f>B入力フォーム!J58</f>
        <v>0</v>
      </c>
      <c r="K22" s="146"/>
      <c r="L22" s="18" t="s">
        <v>8</v>
      </c>
    </row>
    <row r="23" spans="2:12" ht="14.25" customHeight="1">
      <c r="B23" s="39"/>
      <c r="C23" s="14"/>
      <c r="D23" s="14"/>
      <c r="E23" s="14"/>
      <c r="F23" s="14"/>
      <c r="G23" s="14"/>
      <c r="H23" s="14"/>
      <c r="J23" s="40"/>
      <c r="K23" s="40"/>
      <c r="L23" s="17"/>
    </row>
    <row r="24" spans="2:12" ht="15.6" customHeight="1">
      <c r="B24" s="261" t="str">
        <f>B入力フォーム!B60</f>
        <v>※1　「60～64歳」欄は、接種日当日の年齢で計上する。</v>
      </c>
      <c r="C24" s="261"/>
      <c r="D24" s="261"/>
      <c r="E24" s="261"/>
      <c r="F24" s="261"/>
      <c r="G24" s="261"/>
      <c r="H24" s="261"/>
      <c r="I24" s="261"/>
      <c r="J24" s="261"/>
      <c r="K24" s="261"/>
      <c r="L24" s="261"/>
    </row>
    <row r="25" spans="2:12" ht="15.6" customHeight="1">
      <c r="B25" s="261" t="str">
        <f>B入力フォーム!B61</f>
        <v>※2　インフルエンザ及び新型コロナウイルスワクチンの実施期間　10月～翌年1月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</row>
  </sheetData>
  <sheetProtection algorithmName="SHA-512" hashValue="Z17pt/5fOpL9clK6sNbBomaAxRWHElJ2JCn7PQ9R0aC2p/afoseUFGWlycILP+tOnbPFTm42vXdJxTcCaFR/sw==" saltValue="G99a3Zbesa4IkCBN5+aXjw==" spinCount="100000" sheet="1" objects="1" scenarios="1"/>
  <mergeCells count="39">
    <mergeCell ref="B25:L25"/>
    <mergeCell ref="B16:C21"/>
    <mergeCell ref="E16:E17"/>
    <mergeCell ref="F16:F17"/>
    <mergeCell ref="J16:K16"/>
    <mergeCell ref="J17:K17"/>
    <mergeCell ref="E18:E19"/>
    <mergeCell ref="F18:F19"/>
    <mergeCell ref="J18:K18"/>
    <mergeCell ref="J19:K19"/>
    <mergeCell ref="J20:K20"/>
    <mergeCell ref="D21:G21"/>
    <mergeCell ref="J21:K21"/>
    <mergeCell ref="B22:G22"/>
    <mergeCell ref="J22:K22"/>
    <mergeCell ref="B24:L24"/>
    <mergeCell ref="B10:C15"/>
    <mergeCell ref="E10:E11"/>
    <mergeCell ref="F10:F11"/>
    <mergeCell ref="J10:K10"/>
    <mergeCell ref="J11:K11"/>
    <mergeCell ref="E12:E13"/>
    <mergeCell ref="F12:F13"/>
    <mergeCell ref="J12:K12"/>
    <mergeCell ref="J13:K13"/>
    <mergeCell ref="J14:K14"/>
    <mergeCell ref="D15:G15"/>
    <mergeCell ref="J15:K15"/>
    <mergeCell ref="B9:C9"/>
    <mergeCell ref="E9:F9"/>
    <mergeCell ref="H9:I9"/>
    <mergeCell ref="J9:L9"/>
    <mergeCell ref="K1:N1"/>
    <mergeCell ref="B2:L2"/>
    <mergeCell ref="E4:K4"/>
    <mergeCell ref="H6:L6"/>
    <mergeCell ref="F7:H7"/>
    <mergeCell ref="I7:J7"/>
    <mergeCell ref="K7:L7"/>
  </mergeCells>
  <phoneticPr fontId="2"/>
  <dataValidations count="2">
    <dataValidation type="whole" operator="lessThanOrEqual" allowBlank="1" showInputMessage="1" showErrorMessage="1" sqref="E12 E10 E16 E18" xr:uid="{99C1702B-552C-4ED4-BA3F-7B2E4C57AF8F}">
      <formula1>D11</formula1>
    </dataValidation>
    <dataValidation type="whole" allowBlank="1" showInputMessage="1" showErrorMessage="1" sqref="H10:H14 H16:H20" xr:uid="{E5B7E5D7-E742-4E27-B50C-8BB67BEFB679}">
      <formula1>1</formula1>
      <formula2>9999</formula2>
    </dataValidation>
  </dataValidations>
  <printOptions horizontalCentered="1"/>
  <pageMargins left="0.23622047244094491" right="0.23622047244094491" top="0.39370078740157483" bottom="0.39370078740157483" header="0.15748031496062992" footer="0.11811023622047245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42D2-53B6-4C62-8575-9E36977F65B2}">
  <sheetPr>
    <pageSetUpPr fitToPage="1"/>
  </sheetPr>
  <dimension ref="B1:T43"/>
  <sheetViews>
    <sheetView showGridLines="0" topLeftCell="A12" zoomScale="96" zoomScaleNormal="96" workbookViewId="0">
      <selection activeCell="V26" sqref="V26"/>
    </sheetView>
  </sheetViews>
  <sheetFormatPr defaultColWidth="8.875" defaultRowHeight="13.5"/>
  <cols>
    <col min="1" max="1" width="3.5" style="11" customWidth="1"/>
    <col min="2" max="2" width="3.375" style="11" customWidth="1"/>
    <col min="3" max="4" width="6.75" style="11" customWidth="1"/>
    <col min="5" max="5" width="6" style="11" customWidth="1"/>
    <col min="6" max="6" width="12.125" style="11" customWidth="1"/>
    <col min="7" max="17" width="5.75" style="11" customWidth="1"/>
    <col min="18" max="18" width="5.875" style="11" customWidth="1"/>
    <col min="19" max="19" width="5.75" style="11" customWidth="1"/>
    <col min="20" max="20" width="2.875" style="11" customWidth="1"/>
    <col min="21" max="16384" width="8.875" style="11"/>
  </cols>
  <sheetData>
    <row r="1" spans="2:20" ht="24.6" customHeight="1" thickBot="1">
      <c r="R1" s="268">
        <f>B入力フォーム!$B$3</f>
        <v>45778</v>
      </c>
      <c r="S1" s="268"/>
      <c r="T1" s="268"/>
    </row>
    <row r="2" spans="2:20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2:20" ht="31.15" customHeight="1">
      <c r="B3" s="44"/>
      <c r="I3" s="269" t="s">
        <v>67</v>
      </c>
      <c r="J3" s="269"/>
      <c r="K3" s="269"/>
      <c r="L3" s="269"/>
      <c r="T3" s="45"/>
    </row>
    <row r="4" spans="2:20" ht="19.149999999999999" customHeight="1">
      <c r="B4" s="44"/>
      <c r="I4" s="113"/>
      <c r="J4" s="113"/>
      <c r="K4" s="113"/>
      <c r="L4" s="113"/>
      <c r="T4" s="45"/>
    </row>
    <row r="5" spans="2:20" ht="19.899999999999999" customHeight="1">
      <c r="B5" s="44"/>
      <c r="C5" s="51" t="s">
        <v>28</v>
      </c>
      <c r="D5" s="51"/>
      <c r="E5" s="51"/>
      <c r="T5" s="45"/>
    </row>
    <row r="6" spans="2:20" ht="7.15" customHeight="1">
      <c r="B6" s="44"/>
      <c r="T6" s="45"/>
    </row>
    <row r="7" spans="2:20" ht="15" customHeight="1" thickBot="1">
      <c r="B7" s="44"/>
      <c r="F7" s="10">
        <f>LENB(Q32)</f>
        <v>1</v>
      </c>
      <c r="G7" s="46">
        <v>9</v>
      </c>
      <c r="H7" s="46">
        <v>8</v>
      </c>
      <c r="I7" s="46">
        <v>7</v>
      </c>
      <c r="J7" s="46">
        <v>6</v>
      </c>
      <c r="K7" s="46">
        <v>5</v>
      </c>
      <c r="L7" s="46">
        <v>4</v>
      </c>
      <c r="M7" s="46">
        <v>3</v>
      </c>
      <c r="N7" s="46">
        <v>2</v>
      </c>
      <c r="O7" s="46">
        <v>1</v>
      </c>
      <c r="P7" s="46">
        <v>0</v>
      </c>
      <c r="T7" s="45"/>
    </row>
    <row r="8" spans="2:20">
      <c r="B8" s="44"/>
      <c r="F8" s="7" t="s">
        <v>20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23</v>
      </c>
      <c r="L8" s="12" t="s">
        <v>27</v>
      </c>
      <c r="M8" s="12" t="s">
        <v>25</v>
      </c>
      <c r="N8" s="12" t="s">
        <v>26</v>
      </c>
      <c r="O8" s="12" t="s">
        <v>23</v>
      </c>
      <c r="P8" s="13" t="s">
        <v>3</v>
      </c>
      <c r="T8" s="45"/>
    </row>
    <row r="9" spans="2:20" ht="19.149999999999999" customHeight="1">
      <c r="B9" s="44"/>
      <c r="F9" s="8" t="s">
        <v>21</v>
      </c>
      <c r="G9" s="270" t="str">
        <f t="shared" ref="G9:P9" si="0">IF($F$7=G7,"\",IF($F$7&gt;G7,MIDB($Q$32,$F$7-G7,1),""))</f>
        <v/>
      </c>
      <c r="H9" s="270" t="str">
        <f t="shared" si="0"/>
        <v/>
      </c>
      <c r="I9" s="270" t="str">
        <f t="shared" si="0"/>
        <v/>
      </c>
      <c r="J9" s="270" t="str">
        <f t="shared" si="0"/>
        <v/>
      </c>
      <c r="K9" s="270" t="str">
        <f t="shared" si="0"/>
        <v/>
      </c>
      <c r="L9" s="270" t="str">
        <f t="shared" si="0"/>
        <v/>
      </c>
      <c r="M9" s="270" t="str">
        <f t="shared" si="0"/>
        <v/>
      </c>
      <c r="N9" s="270" t="str">
        <f t="shared" si="0"/>
        <v/>
      </c>
      <c r="O9" s="270" t="str">
        <f t="shared" si="0"/>
        <v>\</v>
      </c>
      <c r="P9" s="272" t="str">
        <f t="shared" si="0"/>
        <v>0</v>
      </c>
      <c r="T9" s="45"/>
    </row>
    <row r="10" spans="2:20" ht="15.6" customHeight="1" thickBot="1">
      <c r="B10" s="44"/>
      <c r="F10" s="9" t="s">
        <v>22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3"/>
      <c r="T10" s="45"/>
    </row>
    <row r="11" spans="2:20">
      <c r="B11" s="44"/>
      <c r="T11" s="45"/>
    </row>
    <row r="12" spans="2:20" ht="18.600000000000001" customHeight="1">
      <c r="B12" s="44"/>
      <c r="T12" s="45"/>
    </row>
    <row r="13" spans="2:20" ht="24" customHeight="1">
      <c r="B13" s="44"/>
      <c r="C13" s="274">
        <f>B入力フォーム!E6</f>
        <v>45839</v>
      </c>
      <c r="D13" s="274"/>
      <c r="E13" s="274"/>
      <c r="F13" s="275" t="s">
        <v>45</v>
      </c>
      <c r="G13" s="275"/>
      <c r="H13" s="276" t="str">
        <f>IF(B入力フォーム!E7="","",B入力フォーム!E7)</f>
        <v/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T13" s="45"/>
    </row>
    <row r="14" spans="2:20" ht="36" customHeight="1">
      <c r="B14" s="44"/>
      <c r="F14" s="280" t="s">
        <v>64</v>
      </c>
      <c r="G14" s="280"/>
      <c r="H14" s="281" t="str">
        <f>IF(B入力フォーム!E8="","",B入力フォーム!E8)</f>
        <v/>
      </c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T14" s="45"/>
    </row>
    <row r="15" spans="2:20" ht="36" customHeight="1">
      <c r="B15" s="44"/>
      <c r="C15" s="277" t="s">
        <v>54</v>
      </c>
      <c r="D15" s="277"/>
      <c r="E15" s="277"/>
      <c r="F15" s="278" t="s">
        <v>81</v>
      </c>
      <c r="G15" s="278"/>
      <c r="H15" s="279" t="str">
        <f>IF(B入力フォーム!E9="","",B入力フォーム!E9)</f>
        <v/>
      </c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T15" s="45"/>
    </row>
    <row r="16" spans="2:20" ht="36" customHeight="1">
      <c r="B16" s="44"/>
      <c r="C16" s="282" t="s">
        <v>78</v>
      </c>
      <c r="D16" s="282"/>
      <c r="E16" s="282"/>
      <c r="F16" s="283" t="s">
        <v>37</v>
      </c>
      <c r="G16" s="283"/>
      <c r="H16" s="279" t="str">
        <f>IF(B入力フォーム!E10="","",B入力フォーム!E10)</f>
        <v/>
      </c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11" t="s">
        <v>46</v>
      </c>
      <c r="T16" s="45"/>
    </row>
    <row r="17" spans="2:20" ht="21.6" customHeight="1">
      <c r="B17" s="44"/>
      <c r="C17" s="277"/>
      <c r="D17" s="277"/>
      <c r="E17" s="277"/>
      <c r="F17" s="280" t="s">
        <v>65</v>
      </c>
      <c r="G17" s="280"/>
      <c r="H17" s="276" t="str">
        <f>IF(B入力フォーム!E11="","",B入力フォーム!E11)</f>
        <v/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T17" s="45"/>
    </row>
    <row r="18" spans="2:20" ht="18.600000000000001" customHeight="1">
      <c r="B18" s="44"/>
      <c r="C18" s="47"/>
      <c r="D18" s="47"/>
      <c r="F18" s="275"/>
      <c r="G18" s="275"/>
      <c r="T18" s="45"/>
    </row>
    <row r="19" spans="2:20">
      <c r="B19" s="44"/>
      <c r="T19" s="45"/>
    </row>
    <row r="20" spans="2:20" ht="19.149999999999999" customHeight="1">
      <c r="B20" s="44"/>
      <c r="C20" s="285" t="s">
        <v>55</v>
      </c>
      <c r="D20" s="286"/>
      <c r="E20" s="287"/>
      <c r="F20" s="287" t="s">
        <v>49</v>
      </c>
      <c r="G20" s="287"/>
      <c r="H20" s="287"/>
      <c r="I20" s="287" t="s">
        <v>50</v>
      </c>
      <c r="J20" s="287"/>
      <c r="K20" s="287" t="s">
        <v>51</v>
      </c>
      <c r="L20" s="287"/>
      <c r="M20" s="287"/>
      <c r="N20" s="287" t="s">
        <v>53</v>
      </c>
      <c r="O20" s="287"/>
      <c r="P20" s="287"/>
      <c r="Q20" s="287"/>
      <c r="R20" s="287"/>
      <c r="S20" s="288"/>
      <c r="T20" s="45"/>
    </row>
    <row r="21" spans="2:20" ht="42" customHeight="1">
      <c r="B21" s="44"/>
      <c r="C21" s="289" t="str">
        <f>IF(B入力フォーム!E12="","",B入力フォーム!E12)</f>
        <v/>
      </c>
      <c r="D21" s="290"/>
      <c r="E21" s="291"/>
      <c r="F21" s="291" t="str">
        <f>IF(B入力フォーム!E13="","",B入力フォーム!E13)</f>
        <v/>
      </c>
      <c r="G21" s="291"/>
      <c r="H21" s="291"/>
      <c r="I21" s="291" t="str">
        <f>IF(B入力フォーム!E14="","",B入力フォーム!E14)</f>
        <v/>
      </c>
      <c r="J21" s="291"/>
      <c r="K21" s="292" t="str">
        <f>IF(B入力フォーム!E15="","",B入力フォーム!E15)</f>
        <v/>
      </c>
      <c r="L21" s="292"/>
      <c r="M21" s="292"/>
      <c r="N21" s="291" t="str">
        <f>IF(B入力フォーム!E16="","",B入力フォーム!E16)</f>
        <v/>
      </c>
      <c r="O21" s="291"/>
      <c r="P21" s="291"/>
      <c r="Q21" s="291"/>
      <c r="R21" s="291"/>
      <c r="S21" s="293"/>
      <c r="T21" s="45"/>
    </row>
    <row r="22" spans="2:20">
      <c r="B22" s="44"/>
      <c r="T22" s="45"/>
    </row>
    <row r="23" spans="2:20" ht="15.75" customHeight="1">
      <c r="B23" s="44"/>
      <c r="T23" s="45"/>
    </row>
    <row r="24" spans="2:20" ht="21.6" customHeight="1">
      <c r="B24" s="44"/>
      <c r="C24" s="11" t="s">
        <v>79</v>
      </c>
      <c r="T24" s="45"/>
    </row>
    <row r="25" spans="2:20" ht="33.75" customHeight="1">
      <c r="B25" s="44"/>
      <c r="C25" s="284" t="s">
        <v>56</v>
      </c>
      <c r="D25" s="284"/>
      <c r="E25" s="284"/>
      <c r="F25" s="284"/>
      <c r="G25" s="284"/>
      <c r="H25" s="284"/>
      <c r="I25" s="284"/>
      <c r="J25" s="284"/>
      <c r="K25" s="284" t="s">
        <v>58</v>
      </c>
      <c r="L25" s="284"/>
      <c r="M25" s="284"/>
      <c r="N25" s="284" t="s">
        <v>59</v>
      </c>
      <c r="O25" s="284"/>
      <c r="P25" s="284"/>
      <c r="Q25" s="284" t="s">
        <v>60</v>
      </c>
      <c r="R25" s="284"/>
      <c r="S25" s="284"/>
      <c r="T25" s="45"/>
    </row>
    <row r="26" spans="2:20" ht="33.75" customHeight="1">
      <c r="B26" s="44"/>
      <c r="C26" s="294" t="s">
        <v>57</v>
      </c>
      <c r="D26" s="295"/>
      <c r="E26" s="300" t="s">
        <v>92</v>
      </c>
      <c r="F26" s="301"/>
      <c r="G26" s="302">
        <f>B入力フォーム!D44</f>
        <v>3360</v>
      </c>
      <c r="H26" s="303"/>
      <c r="I26" s="303"/>
      <c r="J26" s="303"/>
      <c r="K26" s="304">
        <f>B入力フォーム!E43</f>
        <v>3360</v>
      </c>
      <c r="L26" s="304"/>
      <c r="M26" s="304"/>
      <c r="N26" s="304">
        <f>B入力フォーム!H43+B入力フォーム!H44</f>
        <v>0</v>
      </c>
      <c r="O26" s="304"/>
      <c r="P26" s="304"/>
      <c r="Q26" s="310">
        <f>B入力フォーム!J43+B入力フォーム!J44</f>
        <v>0</v>
      </c>
      <c r="R26" s="310"/>
      <c r="S26" s="310"/>
      <c r="T26" s="45"/>
    </row>
    <row r="27" spans="2:20" ht="33.75" customHeight="1">
      <c r="B27" s="44"/>
      <c r="C27" s="296"/>
      <c r="D27" s="297"/>
      <c r="E27" s="311" t="s">
        <v>93</v>
      </c>
      <c r="F27" s="312"/>
      <c r="G27" s="313">
        <f>B入力フォーム!D46</f>
        <v>4710</v>
      </c>
      <c r="H27" s="314"/>
      <c r="I27" s="314"/>
      <c r="J27" s="314"/>
      <c r="K27" s="309">
        <f>B入力フォーム!E45</f>
        <v>4710</v>
      </c>
      <c r="L27" s="309"/>
      <c r="M27" s="309"/>
      <c r="N27" s="309">
        <f>B入力フォーム!H45+B入力フォーム!H46</f>
        <v>0</v>
      </c>
      <c r="O27" s="309"/>
      <c r="P27" s="309"/>
      <c r="Q27" s="315">
        <f>B入力フォーム!J45+B入力フォーム!J46</f>
        <v>0</v>
      </c>
      <c r="R27" s="315"/>
      <c r="S27" s="315"/>
      <c r="T27" s="45"/>
    </row>
    <row r="28" spans="2:20" ht="33.75" customHeight="1">
      <c r="B28" s="44"/>
      <c r="C28" s="298"/>
      <c r="D28" s="299"/>
      <c r="E28" s="305" t="s">
        <v>104</v>
      </c>
      <c r="F28" s="306"/>
      <c r="G28" s="307">
        <f>B入力フォーム!E47</f>
        <v>1007</v>
      </c>
      <c r="H28" s="308"/>
      <c r="I28" s="308"/>
      <c r="J28" s="308"/>
      <c r="K28" s="309">
        <f>B入力フォーム!E47</f>
        <v>1007</v>
      </c>
      <c r="L28" s="309"/>
      <c r="M28" s="309"/>
      <c r="N28" s="309">
        <f>B入力フォーム!H47</f>
        <v>0</v>
      </c>
      <c r="O28" s="309"/>
      <c r="P28" s="309"/>
      <c r="Q28" s="315">
        <f>B入力フォーム!J47</f>
        <v>0</v>
      </c>
      <c r="R28" s="315"/>
      <c r="S28" s="315"/>
      <c r="T28" s="45"/>
    </row>
    <row r="29" spans="2:20" ht="33.75" customHeight="1">
      <c r="B29" s="44"/>
      <c r="C29" s="320" t="s">
        <v>94</v>
      </c>
      <c r="D29" s="321"/>
      <c r="E29" s="300" t="s">
        <v>92</v>
      </c>
      <c r="F29" s="301"/>
      <c r="G29" s="302">
        <f>B入力フォーム!D52</f>
        <v>10700</v>
      </c>
      <c r="H29" s="303"/>
      <c r="I29" s="303"/>
      <c r="J29" s="303"/>
      <c r="K29" s="304">
        <f>B入力フォーム!E51</f>
        <v>10700</v>
      </c>
      <c r="L29" s="304"/>
      <c r="M29" s="304"/>
      <c r="N29" s="304">
        <f>B入力フォーム!H51+B入力フォーム!H52</f>
        <v>0</v>
      </c>
      <c r="O29" s="304"/>
      <c r="P29" s="304"/>
      <c r="Q29" s="310">
        <f>B入力フォーム!J51+B入力フォーム!J52</f>
        <v>0</v>
      </c>
      <c r="R29" s="310"/>
      <c r="S29" s="310"/>
      <c r="T29" s="45"/>
    </row>
    <row r="30" spans="2:20" ht="33.75" customHeight="1">
      <c r="B30" s="44"/>
      <c r="C30" s="322"/>
      <c r="D30" s="323"/>
      <c r="E30" s="311" t="s">
        <v>93</v>
      </c>
      <c r="F30" s="312"/>
      <c r="G30" s="313">
        <f>B入力フォーム!D54</f>
        <v>15300</v>
      </c>
      <c r="H30" s="314"/>
      <c r="I30" s="314"/>
      <c r="J30" s="314"/>
      <c r="K30" s="309">
        <f>B入力フォーム!E53</f>
        <v>15300</v>
      </c>
      <c r="L30" s="309"/>
      <c r="M30" s="309"/>
      <c r="N30" s="309">
        <f>B入力フォーム!H53+B入力フォーム!H54</f>
        <v>0</v>
      </c>
      <c r="O30" s="309"/>
      <c r="P30" s="309"/>
      <c r="Q30" s="315">
        <f>B入力フォーム!J53+B入力フォーム!J54</f>
        <v>0</v>
      </c>
      <c r="R30" s="315"/>
      <c r="S30" s="315"/>
      <c r="T30" s="45"/>
    </row>
    <row r="31" spans="2:20" ht="33.75" customHeight="1">
      <c r="B31" s="44"/>
      <c r="C31" s="324"/>
      <c r="D31" s="325"/>
      <c r="E31" s="305" t="s">
        <v>104</v>
      </c>
      <c r="F31" s="306"/>
      <c r="G31" s="326">
        <f>B入力フォーム!E55</f>
        <v>1007</v>
      </c>
      <c r="H31" s="327"/>
      <c r="I31" s="327"/>
      <c r="J31" s="327"/>
      <c r="K31" s="328">
        <f>B入力フォーム!E55</f>
        <v>1007</v>
      </c>
      <c r="L31" s="328"/>
      <c r="M31" s="328"/>
      <c r="N31" s="328">
        <f>B入力フォーム!H55</f>
        <v>0</v>
      </c>
      <c r="O31" s="328"/>
      <c r="P31" s="328"/>
      <c r="Q31" s="329">
        <f>B入力フォーム!J55</f>
        <v>0</v>
      </c>
      <c r="R31" s="329"/>
      <c r="S31" s="329"/>
      <c r="T31" s="45"/>
    </row>
    <row r="32" spans="2:20" ht="33.75" customHeight="1">
      <c r="B32" s="44"/>
      <c r="C32" s="316" t="s">
        <v>66</v>
      </c>
      <c r="D32" s="316"/>
      <c r="E32" s="316"/>
      <c r="F32" s="316"/>
      <c r="G32" s="316"/>
      <c r="H32" s="316"/>
      <c r="I32" s="316"/>
      <c r="J32" s="316"/>
      <c r="K32" s="317"/>
      <c r="L32" s="317"/>
      <c r="M32" s="317"/>
      <c r="N32" s="318">
        <f>B入力フォーム!H58</f>
        <v>0</v>
      </c>
      <c r="O32" s="318"/>
      <c r="P32" s="318"/>
      <c r="Q32" s="319">
        <f>B入力フォーム!J58</f>
        <v>0</v>
      </c>
      <c r="R32" s="319"/>
      <c r="S32" s="319"/>
      <c r="T32" s="45"/>
    </row>
    <row r="33" spans="2:20" ht="13.9" customHeight="1" thickBot="1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/>
    </row>
    <row r="34" spans="2:20" ht="19.5" customHeight="1"/>
    <row r="35" spans="2:20" ht="15" customHeight="1">
      <c r="B35" s="14" t="str">
        <f>B入力フォーム!B63</f>
        <v>■</v>
      </c>
      <c r="C35" s="330" t="str">
        <f>B入力フォーム!C63</f>
        <v>請求書作成時の注意事項</v>
      </c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</row>
    <row r="36" spans="2:20" ht="15" customHeight="1">
      <c r="B36" s="14" t="str">
        <f>B入力フォーム!B64</f>
        <v>①</v>
      </c>
      <c r="C36" s="261" t="str">
        <f>B入力フォーム!C64</f>
        <v>消えるボールペンは使用できません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</row>
    <row r="37" spans="2:20" ht="15" customHeight="1">
      <c r="B37" s="14" t="str">
        <f>B入力フォーム!B65</f>
        <v>②</v>
      </c>
      <c r="C37" s="330" t="str">
        <f>B入力フォーム!C65</f>
        <v>「住所、法人・団体名、代表者職・氏名」欄は、契約書に記載の契約者欄と必ず一致させ、正確に記入してください。</v>
      </c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</row>
    <row r="38" spans="2:20" ht="15" customHeight="1">
      <c r="B38" s="14"/>
      <c r="C38" s="261" t="str">
        <f>B入力フォーム!C66</f>
        <v>ただし、八代郡市医師会は請求権を委任しているため、各医療機関名義で記入・押印してください。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</row>
    <row r="39" spans="2:20" ht="15" customHeight="1">
      <c r="B39" s="14" t="str">
        <f>B入力フォーム!B67</f>
        <v>③</v>
      </c>
      <c r="C39" s="330" t="str">
        <f>B入力フォーム!C67</f>
        <v>請求印は、代表者印（代表者個人名の印または○○会○○長之印といった代表者の公印）を押印してください。</v>
      </c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</row>
    <row r="40" spans="2:20" ht="15" customHeight="1">
      <c r="B40" s="14"/>
      <c r="C40" s="330" t="str">
        <f>B入力フォーム!C68</f>
        <v>法人名及び団体名のみの印は不可のため、代表者個人名の印も併せて押印してください。</v>
      </c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</row>
    <row r="41" spans="2:20" ht="15" customHeight="1">
      <c r="B41" s="14"/>
      <c r="C41" s="261" t="str">
        <f>B入力フォーム!C69</f>
        <v>シャチハタ等スタンプ印は使用できません。</v>
      </c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</row>
    <row r="42" spans="2:20" ht="15" customHeight="1">
      <c r="B42" s="14" t="str">
        <f>B入力フォーム!B70</f>
        <v>④</v>
      </c>
      <c r="C42" s="261" t="str">
        <f>B入力フォーム!C70</f>
        <v xml:space="preserve">	請求書の訂正は、代表者印で見え消し訂正をしてください。修正液・修正テープでの訂正はできません。</v>
      </c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</row>
    <row r="43" spans="2:20" ht="15" customHeight="1">
      <c r="B43" s="14"/>
      <c r="C43" s="330" t="str">
        <f>B入力フォーム!C71</f>
        <v>ただし、上部の請求金額の訂正はできません。</v>
      </c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</row>
  </sheetData>
  <mergeCells count="86">
    <mergeCell ref="C41:S41"/>
    <mergeCell ref="C42:S42"/>
    <mergeCell ref="C43:S43"/>
    <mergeCell ref="C35:S35"/>
    <mergeCell ref="C36:S36"/>
    <mergeCell ref="C37:S37"/>
    <mergeCell ref="C38:S38"/>
    <mergeCell ref="C39:S39"/>
    <mergeCell ref="C40:S40"/>
    <mergeCell ref="E31:F31"/>
    <mergeCell ref="G31:J31"/>
    <mergeCell ref="K31:M31"/>
    <mergeCell ref="N31:P31"/>
    <mergeCell ref="Q31:S31"/>
    <mergeCell ref="Q28:S28"/>
    <mergeCell ref="C32:J32"/>
    <mergeCell ref="K32:M32"/>
    <mergeCell ref="N32:P32"/>
    <mergeCell ref="Q32:S32"/>
    <mergeCell ref="Q29:S29"/>
    <mergeCell ref="E30:F30"/>
    <mergeCell ref="G30:J30"/>
    <mergeCell ref="K30:M30"/>
    <mergeCell ref="N30:P30"/>
    <mergeCell ref="Q30:S30"/>
    <mergeCell ref="C29:D31"/>
    <mergeCell ref="E29:F29"/>
    <mergeCell ref="G29:J29"/>
    <mergeCell ref="K29:M29"/>
    <mergeCell ref="N29:P29"/>
    <mergeCell ref="Q26:S26"/>
    <mergeCell ref="E27:F27"/>
    <mergeCell ref="G27:J27"/>
    <mergeCell ref="K27:M27"/>
    <mergeCell ref="N27:P27"/>
    <mergeCell ref="Q27:S27"/>
    <mergeCell ref="C26:D28"/>
    <mergeCell ref="E26:F26"/>
    <mergeCell ref="G26:J26"/>
    <mergeCell ref="K26:M26"/>
    <mergeCell ref="N26:P26"/>
    <mergeCell ref="E28:F28"/>
    <mergeCell ref="G28:J28"/>
    <mergeCell ref="K28:M28"/>
    <mergeCell ref="N28:P28"/>
    <mergeCell ref="C21:E21"/>
    <mergeCell ref="F21:H21"/>
    <mergeCell ref="I21:J21"/>
    <mergeCell ref="K21:M21"/>
    <mergeCell ref="N21:S21"/>
    <mergeCell ref="C16:E16"/>
    <mergeCell ref="F16:G16"/>
    <mergeCell ref="H16:R16"/>
    <mergeCell ref="C25:J25"/>
    <mergeCell ref="K25:M25"/>
    <mergeCell ref="N25:P25"/>
    <mergeCell ref="Q25:S25"/>
    <mergeCell ref="C17:E17"/>
    <mergeCell ref="F17:G17"/>
    <mergeCell ref="H17:R17"/>
    <mergeCell ref="F18:G18"/>
    <mergeCell ref="C20:E20"/>
    <mergeCell ref="F20:H20"/>
    <mergeCell ref="I20:J20"/>
    <mergeCell ref="K20:M20"/>
    <mergeCell ref="N20:S20"/>
    <mergeCell ref="C13:E13"/>
    <mergeCell ref="F13:G13"/>
    <mergeCell ref="H13:R13"/>
    <mergeCell ref="C15:E15"/>
    <mergeCell ref="F15:G15"/>
    <mergeCell ref="H15:R15"/>
    <mergeCell ref="F14:G14"/>
    <mergeCell ref="H14:R14"/>
    <mergeCell ref="R1:T1"/>
    <mergeCell ref="I3:L3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phoneticPr fontId="2"/>
  <pageMargins left="0.39370078740157483" right="0.39370078740157483" top="0.51181102362204722" bottom="0.59055118110236227" header="0.11811023622047245" footer="0.11811023622047245"/>
  <pageSetup paperSize="9" scale="8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37EF-B9C4-4F0F-84B0-08DF03E65F8A}">
  <sheetPr>
    <pageSetUpPr fitToPage="1"/>
  </sheetPr>
  <dimension ref="B1:N25"/>
  <sheetViews>
    <sheetView showGridLines="0" view="pageBreakPreview" topLeftCell="A4" zoomScaleNormal="100" zoomScaleSheetLayoutView="100" workbookViewId="0">
      <selection activeCell="H10" sqref="H10"/>
    </sheetView>
  </sheetViews>
  <sheetFormatPr defaultColWidth="9" defaultRowHeight="13.5"/>
  <cols>
    <col min="1" max="1" width="3.875" style="11" customWidth="1"/>
    <col min="2" max="2" width="5.25" style="11" customWidth="1"/>
    <col min="3" max="3" width="5.75" style="11" customWidth="1"/>
    <col min="4" max="4" width="16" style="11" customWidth="1"/>
    <col min="5" max="5" width="12.75" style="11" customWidth="1"/>
    <col min="6" max="6" width="2.625" style="11" customWidth="1"/>
    <col min="7" max="7" width="13.125" style="11" customWidth="1"/>
    <col min="8" max="8" width="11.125" style="11" customWidth="1"/>
    <col min="9" max="9" width="3.5" style="11" customWidth="1"/>
    <col min="10" max="10" width="6.875" style="11" customWidth="1"/>
    <col min="11" max="11" width="8.125" style="11" customWidth="1"/>
    <col min="12" max="12" width="3.25" style="11" customWidth="1"/>
    <col min="13" max="14" width="1.875" style="11" customWidth="1"/>
    <col min="15" max="15" width="1.75" style="11" customWidth="1"/>
    <col min="16" max="16" width="4.125" style="11" customWidth="1"/>
    <col min="17" max="16384" width="9" style="11"/>
  </cols>
  <sheetData>
    <row r="1" spans="2:14" ht="17.45" customHeight="1">
      <c r="K1" s="232">
        <f>B入力フォーム!$B$3</f>
        <v>45778</v>
      </c>
      <c r="L1" s="232"/>
      <c r="M1" s="232"/>
      <c r="N1" s="232"/>
    </row>
    <row r="2" spans="2:14" ht="36.75" customHeight="1">
      <c r="B2" s="233" t="s">
        <v>90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2:14" ht="8.25" customHeigh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4" ht="34.5" customHeight="1">
      <c r="B4" s="19" t="s">
        <v>0</v>
      </c>
      <c r="C4" s="20"/>
      <c r="D4" s="20"/>
      <c r="E4" s="331" t="str">
        <f>IF(B入力フォーム!E5="","",B入力フォーム!E5)</f>
        <v/>
      </c>
      <c r="F4" s="331"/>
      <c r="G4" s="331"/>
      <c r="H4" s="331"/>
      <c r="I4" s="331"/>
      <c r="J4" s="331"/>
      <c r="K4" s="331"/>
    </row>
    <row r="5" spans="2:14" ht="6" customHeight="1"/>
    <row r="6" spans="2:14" ht="8.25" customHeight="1">
      <c r="H6" s="235"/>
      <c r="I6" s="235"/>
      <c r="J6" s="235"/>
      <c r="K6" s="235"/>
      <c r="L6" s="235"/>
    </row>
    <row r="7" spans="2:14" ht="23.25" customHeight="1">
      <c r="F7" s="236" t="s">
        <v>15</v>
      </c>
      <c r="G7" s="236"/>
      <c r="H7" s="236"/>
      <c r="I7" s="237" t="s">
        <v>117</v>
      </c>
      <c r="J7" s="237"/>
      <c r="K7" s="238" t="s">
        <v>118</v>
      </c>
      <c r="L7" s="238"/>
    </row>
    <row r="8" spans="2:14" ht="9" customHeight="1" thickBot="1"/>
    <row r="9" spans="2:14" ht="38.25" customHeight="1" thickBot="1">
      <c r="B9" s="230" t="s">
        <v>105</v>
      </c>
      <c r="C9" s="231"/>
      <c r="D9" s="38" t="s">
        <v>14</v>
      </c>
      <c r="E9" s="170" t="s">
        <v>6</v>
      </c>
      <c r="F9" s="171"/>
      <c r="G9" s="38" t="s">
        <v>101</v>
      </c>
      <c r="H9" s="172" t="s">
        <v>1</v>
      </c>
      <c r="I9" s="171"/>
      <c r="J9" s="172" t="s">
        <v>2</v>
      </c>
      <c r="K9" s="173"/>
      <c r="L9" s="174"/>
    </row>
    <row r="10" spans="2:14" ht="35.25" customHeight="1">
      <c r="B10" s="239" t="s">
        <v>57</v>
      </c>
      <c r="C10" s="240"/>
      <c r="D10" s="102" t="s">
        <v>91</v>
      </c>
      <c r="E10" s="245">
        <f>B入力フォーム!E43</f>
        <v>3360</v>
      </c>
      <c r="F10" s="231" t="s">
        <v>3</v>
      </c>
      <c r="G10" s="103" t="s">
        <v>13</v>
      </c>
      <c r="H10" s="114">
        <f>B入力フォーム!H43</f>
        <v>0</v>
      </c>
      <c r="I10" s="105" t="s">
        <v>10</v>
      </c>
      <c r="J10" s="332">
        <f>B入力フォーム!J43</f>
        <v>0</v>
      </c>
      <c r="K10" s="333"/>
      <c r="L10" s="106" t="s">
        <v>7</v>
      </c>
    </row>
    <row r="11" spans="2:14" ht="35.25" customHeight="1">
      <c r="B11" s="241"/>
      <c r="C11" s="242"/>
      <c r="D11" s="5">
        <f>B入力フォーム!D44</f>
        <v>3360</v>
      </c>
      <c r="E11" s="246"/>
      <c r="F11" s="247"/>
      <c r="G11" s="62" t="s">
        <v>18</v>
      </c>
      <c r="H11" s="115">
        <f>B入力フォーム!H44</f>
        <v>0</v>
      </c>
      <c r="I11" s="21" t="s">
        <v>10</v>
      </c>
      <c r="J11" s="334">
        <f>B入力フォーム!J44</f>
        <v>0</v>
      </c>
      <c r="K11" s="335"/>
      <c r="L11" s="15" t="s">
        <v>7</v>
      </c>
    </row>
    <row r="12" spans="2:14" ht="35.25" customHeight="1">
      <c r="B12" s="241"/>
      <c r="C12" s="242"/>
      <c r="D12" s="110" t="s">
        <v>102</v>
      </c>
      <c r="E12" s="252">
        <f>B入力フォーム!E45</f>
        <v>4710</v>
      </c>
      <c r="F12" s="253" t="s">
        <v>3</v>
      </c>
      <c r="G12" s="63" t="s">
        <v>13</v>
      </c>
      <c r="H12" s="116">
        <f>B入力フォーム!H45</f>
        <v>0</v>
      </c>
      <c r="I12" s="65" t="s">
        <v>10</v>
      </c>
      <c r="J12" s="336">
        <f>B入力フォーム!J45</f>
        <v>0</v>
      </c>
      <c r="K12" s="337"/>
      <c r="L12" s="66" t="s">
        <v>7</v>
      </c>
    </row>
    <row r="13" spans="2:14" ht="35.25" customHeight="1">
      <c r="B13" s="241"/>
      <c r="C13" s="242"/>
      <c r="D13" s="5">
        <f>B入力フォーム!D46</f>
        <v>4710</v>
      </c>
      <c r="E13" s="246"/>
      <c r="F13" s="247"/>
      <c r="G13" s="62" t="s">
        <v>19</v>
      </c>
      <c r="H13" s="115">
        <f>B入力フォーム!H46</f>
        <v>0</v>
      </c>
      <c r="I13" s="21" t="s">
        <v>10</v>
      </c>
      <c r="J13" s="334">
        <f>B入力フォーム!J46</f>
        <v>0</v>
      </c>
      <c r="K13" s="335"/>
      <c r="L13" s="15" t="s">
        <v>7</v>
      </c>
    </row>
    <row r="14" spans="2:14" customFormat="1" ht="35.25" customHeight="1" thickBot="1">
      <c r="B14" s="241"/>
      <c r="C14" s="242"/>
      <c r="D14" s="69" t="s">
        <v>96</v>
      </c>
      <c r="E14" s="98">
        <f>B入力フォーム!E47</f>
        <v>1007</v>
      </c>
      <c r="F14" s="20" t="s">
        <v>9</v>
      </c>
      <c r="G14" s="99"/>
      <c r="H14" s="115">
        <f>B入力フォーム!H47</f>
        <v>0</v>
      </c>
      <c r="I14" s="21" t="s">
        <v>5</v>
      </c>
      <c r="J14" s="334">
        <f>B入力フォーム!J47</f>
        <v>0</v>
      </c>
      <c r="K14" s="335"/>
      <c r="L14" s="32" t="s">
        <v>11</v>
      </c>
    </row>
    <row r="15" spans="2:14" ht="35.25" customHeight="1" thickTop="1" thickBot="1">
      <c r="B15" s="243"/>
      <c r="C15" s="244"/>
      <c r="D15" s="256" t="s">
        <v>110</v>
      </c>
      <c r="E15" s="257"/>
      <c r="F15" s="257"/>
      <c r="G15" s="258"/>
      <c r="H15" s="117">
        <f>B入力フォーム!H48</f>
        <v>0</v>
      </c>
      <c r="I15" s="23" t="s">
        <v>5</v>
      </c>
      <c r="J15" s="338">
        <f>B入力フォーム!J48</f>
        <v>0</v>
      </c>
      <c r="K15" s="339"/>
      <c r="L15" s="16" t="s">
        <v>9</v>
      </c>
    </row>
    <row r="16" spans="2:14" ht="35.25" customHeight="1">
      <c r="B16" s="241" t="s">
        <v>88</v>
      </c>
      <c r="C16" s="242"/>
      <c r="D16" s="87" t="s">
        <v>91</v>
      </c>
      <c r="E16" s="262">
        <f>B入力フォーム!E51</f>
        <v>10700</v>
      </c>
      <c r="F16" s="263" t="s">
        <v>3</v>
      </c>
      <c r="G16" s="83" t="s">
        <v>13</v>
      </c>
      <c r="H16" s="119">
        <f>B入力フォーム!H51</f>
        <v>0</v>
      </c>
      <c r="I16" s="85" t="s">
        <v>10</v>
      </c>
      <c r="J16" s="340">
        <f>B入力フォーム!J51</f>
        <v>0</v>
      </c>
      <c r="K16" s="341"/>
      <c r="L16" s="101" t="s">
        <v>7</v>
      </c>
    </row>
    <row r="17" spans="2:12" ht="35.25" customHeight="1">
      <c r="B17" s="241"/>
      <c r="C17" s="242"/>
      <c r="D17" s="5">
        <f>B入力フォーム!D52</f>
        <v>10700</v>
      </c>
      <c r="E17" s="246"/>
      <c r="F17" s="247"/>
      <c r="G17" s="62" t="s">
        <v>18</v>
      </c>
      <c r="H17" s="115">
        <f>B入力フォーム!H52</f>
        <v>0</v>
      </c>
      <c r="I17" s="21" t="s">
        <v>10</v>
      </c>
      <c r="J17" s="334">
        <f>B入力フォーム!J52</f>
        <v>0</v>
      </c>
      <c r="K17" s="335"/>
      <c r="L17" s="15" t="s">
        <v>7</v>
      </c>
    </row>
    <row r="18" spans="2:12" ht="35.25" customHeight="1">
      <c r="B18" s="241"/>
      <c r="C18" s="242"/>
      <c r="D18" s="109" t="s">
        <v>102</v>
      </c>
      <c r="E18" s="262">
        <f>B入力フォーム!E53</f>
        <v>15300</v>
      </c>
      <c r="F18" s="263" t="s">
        <v>3</v>
      </c>
      <c r="G18" s="63" t="s">
        <v>13</v>
      </c>
      <c r="H18" s="116">
        <f>B入力フォーム!H53</f>
        <v>0</v>
      </c>
      <c r="I18" s="65" t="s">
        <v>10</v>
      </c>
      <c r="J18" s="336">
        <f>B入力フォーム!J53</f>
        <v>0</v>
      </c>
      <c r="K18" s="337"/>
      <c r="L18" s="66" t="s">
        <v>7</v>
      </c>
    </row>
    <row r="19" spans="2:12" ht="35.25" customHeight="1">
      <c r="B19" s="241"/>
      <c r="C19" s="242"/>
      <c r="D19" s="5">
        <f>B入力フォーム!D54</f>
        <v>15300</v>
      </c>
      <c r="E19" s="246"/>
      <c r="F19" s="247"/>
      <c r="G19" s="76" t="s">
        <v>19</v>
      </c>
      <c r="H19" s="118">
        <f>B入力フォーム!H54</f>
        <v>0</v>
      </c>
      <c r="I19" s="78" t="s">
        <v>10</v>
      </c>
      <c r="J19" s="342">
        <f>B入力フォーム!J54</f>
        <v>0</v>
      </c>
      <c r="K19" s="343"/>
      <c r="L19" s="108" t="s">
        <v>7</v>
      </c>
    </row>
    <row r="20" spans="2:12" customFormat="1" ht="35.25" customHeight="1" thickBot="1">
      <c r="B20" s="241"/>
      <c r="C20" s="242"/>
      <c r="D20" s="69" t="s">
        <v>96</v>
      </c>
      <c r="E20" s="98">
        <f>B入力フォーム!E55</f>
        <v>1007</v>
      </c>
      <c r="F20" s="20" t="s">
        <v>9</v>
      </c>
      <c r="G20" s="99"/>
      <c r="H20" s="118">
        <f>B入力フォーム!H55</f>
        <v>0</v>
      </c>
      <c r="I20" s="21" t="s">
        <v>5</v>
      </c>
      <c r="J20" s="342">
        <f>B入力フォーム!J55</f>
        <v>0</v>
      </c>
      <c r="K20" s="343"/>
      <c r="L20" s="32" t="s">
        <v>11</v>
      </c>
    </row>
    <row r="21" spans="2:12" ht="35.25" customHeight="1" thickTop="1" thickBot="1">
      <c r="B21" s="243"/>
      <c r="C21" s="244"/>
      <c r="D21" s="256" t="s">
        <v>103</v>
      </c>
      <c r="E21" s="257"/>
      <c r="F21" s="257"/>
      <c r="G21" s="258"/>
      <c r="H21" s="117">
        <f>B入力フォーム!H56</f>
        <v>0</v>
      </c>
      <c r="I21" s="23" t="s">
        <v>5</v>
      </c>
      <c r="J21" s="338">
        <f>B入力フォーム!J56</f>
        <v>0</v>
      </c>
      <c r="K21" s="339"/>
      <c r="L21" s="16" t="s">
        <v>9</v>
      </c>
    </row>
    <row r="22" spans="2:12" ht="35.25" customHeight="1" thickBot="1">
      <c r="B22" s="144" t="s">
        <v>111</v>
      </c>
      <c r="C22" s="145"/>
      <c r="D22" s="145"/>
      <c r="E22" s="145"/>
      <c r="F22" s="145"/>
      <c r="G22" s="145"/>
      <c r="H22" s="120">
        <f>B入力フォーム!H58</f>
        <v>0</v>
      </c>
      <c r="I22" s="58" t="s">
        <v>5</v>
      </c>
      <c r="J22" s="344">
        <f>B入力フォーム!J58</f>
        <v>0</v>
      </c>
      <c r="K22" s="344"/>
      <c r="L22" s="18" t="s">
        <v>8</v>
      </c>
    </row>
    <row r="23" spans="2:12" ht="14.25" customHeight="1">
      <c r="B23" s="39"/>
      <c r="C23" s="14"/>
      <c r="D23" s="14"/>
      <c r="E23" s="14"/>
      <c r="F23" s="14"/>
      <c r="G23" s="14"/>
      <c r="H23" s="14"/>
      <c r="J23" s="40"/>
      <c r="K23" s="40"/>
      <c r="L23" s="17"/>
    </row>
    <row r="24" spans="2:12" ht="15.6" customHeight="1">
      <c r="B24" s="261" t="str">
        <f>B入力フォーム!B60</f>
        <v>※1　「60～64歳」欄は、接種日当日の年齢で計上する。</v>
      </c>
      <c r="C24" s="261"/>
      <c r="D24" s="261"/>
      <c r="E24" s="261"/>
      <c r="F24" s="261"/>
      <c r="G24" s="261"/>
      <c r="H24" s="261"/>
      <c r="I24" s="261"/>
      <c r="J24" s="261"/>
      <c r="K24" s="261"/>
      <c r="L24" s="261"/>
    </row>
    <row r="25" spans="2:12" ht="15.6" customHeight="1">
      <c r="B25" s="261" t="str">
        <f>B入力フォーム!B61</f>
        <v>※2　インフルエンザ及び新型コロナウイルスワクチンの実施期間　10月～翌年1月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</row>
  </sheetData>
  <sheetProtection algorithmName="SHA-512" hashValue="XPR/7ECsfSL7YoHe3VGz+j0OiJRoGKdH3pbQq2R4ROHLrYILp0zL0QtN3N1hrIyDa6FE/qbfY0ZWgCivezyhXQ==" saltValue="LxADPbnsiDH6ReTlzq1oGg==" spinCount="100000" sheet="1" objects="1" scenarios="1"/>
  <mergeCells count="39">
    <mergeCell ref="B25:L25"/>
    <mergeCell ref="B16:C21"/>
    <mergeCell ref="E16:E17"/>
    <mergeCell ref="F16:F17"/>
    <mergeCell ref="J16:K16"/>
    <mergeCell ref="J17:K17"/>
    <mergeCell ref="E18:E19"/>
    <mergeCell ref="F18:F19"/>
    <mergeCell ref="J18:K18"/>
    <mergeCell ref="J19:K19"/>
    <mergeCell ref="J20:K20"/>
    <mergeCell ref="D21:G21"/>
    <mergeCell ref="J21:K21"/>
    <mergeCell ref="B22:G22"/>
    <mergeCell ref="J22:K22"/>
    <mergeCell ref="B24:L24"/>
    <mergeCell ref="B9:C9"/>
    <mergeCell ref="E9:F9"/>
    <mergeCell ref="H9:I9"/>
    <mergeCell ref="J9:L9"/>
    <mergeCell ref="B10:C15"/>
    <mergeCell ref="E10:E11"/>
    <mergeCell ref="F10:F11"/>
    <mergeCell ref="J10:K10"/>
    <mergeCell ref="J11:K11"/>
    <mergeCell ref="E12:E13"/>
    <mergeCell ref="F12:F13"/>
    <mergeCell ref="J12:K12"/>
    <mergeCell ref="J13:K13"/>
    <mergeCell ref="J14:K14"/>
    <mergeCell ref="D15:G15"/>
    <mergeCell ref="J15:K15"/>
    <mergeCell ref="K1:N1"/>
    <mergeCell ref="B2:L2"/>
    <mergeCell ref="E4:K4"/>
    <mergeCell ref="H6:L6"/>
    <mergeCell ref="F7:H7"/>
    <mergeCell ref="I7:J7"/>
    <mergeCell ref="K7:L7"/>
  </mergeCells>
  <phoneticPr fontId="2"/>
  <dataValidations count="2">
    <dataValidation type="whole" allowBlank="1" showInputMessage="1" showErrorMessage="1" sqref="H10:H14 H16:H20" xr:uid="{53674F07-0378-40A3-8D82-1CE21C4DE9AB}">
      <formula1>1</formula1>
      <formula2>9999</formula2>
    </dataValidation>
    <dataValidation type="whole" operator="lessThanOrEqual" allowBlank="1" showInputMessage="1" showErrorMessage="1" sqref="E12 E10 E16 E18" xr:uid="{C8D9A737-D97B-4905-A56C-C6DE608EC4A4}">
      <formula1>D11</formula1>
    </dataValidation>
  </dataValidations>
  <printOptions horizontalCentered="1"/>
  <pageMargins left="0.23622047244094491" right="0.23622047244094491" top="0.39370078740157483" bottom="0.39370078740157483" header="0.15748031496062992" footer="0.11811023622047245"/>
  <pageSetup paperSize="9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D83B-B21A-469A-B326-792CB5A9EF45}">
  <sheetPr>
    <pageSetUpPr fitToPage="1"/>
  </sheetPr>
  <dimension ref="B1:T43"/>
  <sheetViews>
    <sheetView showGridLines="0" topLeftCell="A14" zoomScaleNormal="100" workbookViewId="0">
      <selection activeCell="N26" sqref="N26:P26"/>
    </sheetView>
  </sheetViews>
  <sheetFormatPr defaultColWidth="8.875" defaultRowHeight="13.5"/>
  <cols>
    <col min="1" max="1" width="3.5" style="11" customWidth="1"/>
    <col min="2" max="2" width="3.375" style="11" customWidth="1"/>
    <col min="3" max="4" width="6.75" style="11" customWidth="1"/>
    <col min="5" max="5" width="6" style="11" customWidth="1"/>
    <col min="6" max="6" width="12.125" style="11" customWidth="1"/>
    <col min="7" max="17" width="5.75" style="11" customWidth="1"/>
    <col min="18" max="18" width="5.875" style="11" customWidth="1"/>
    <col min="19" max="19" width="5.75" style="11" customWidth="1"/>
    <col min="20" max="20" width="2.875" style="11" customWidth="1"/>
    <col min="21" max="16384" width="8.875" style="11"/>
  </cols>
  <sheetData>
    <row r="1" spans="2:20" ht="24.6" customHeight="1" thickBot="1">
      <c r="R1" s="268">
        <f>B入力フォーム!$B$3</f>
        <v>45778</v>
      </c>
      <c r="S1" s="268"/>
      <c r="T1" s="268"/>
    </row>
    <row r="2" spans="2:20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2:20" ht="31.15" customHeight="1">
      <c r="B3" s="44"/>
      <c r="I3" s="269" t="s">
        <v>67</v>
      </c>
      <c r="J3" s="269"/>
      <c r="K3" s="269"/>
      <c r="L3" s="269"/>
      <c r="T3" s="45"/>
    </row>
    <row r="4" spans="2:20" ht="19.149999999999999" customHeight="1">
      <c r="B4" s="44"/>
      <c r="I4" s="113"/>
      <c r="J4" s="113"/>
      <c r="K4" s="113"/>
      <c r="L4" s="113"/>
      <c r="T4" s="45"/>
    </row>
    <row r="5" spans="2:20" ht="19.899999999999999" customHeight="1">
      <c r="B5" s="44"/>
      <c r="C5" s="51" t="s">
        <v>28</v>
      </c>
      <c r="D5" s="51"/>
      <c r="E5" s="51"/>
      <c r="T5" s="45"/>
    </row>
    <row r="6" spans="2:20" ht="7.15" customHeight="1">
      <c r="B6" s="44"/>
      <c r="T6" s="45"/>
    </row>
    <row r="7" spans="2:20" ht="15" customHeight="1" thickBot="1">
      <c r="B7" s="44"/>
      <c r="F7" s="10">
        <f>LENB(Q32)</f>
        <v>1</v>
      </c>
      <c r="G7" s="46">
        <v>9</v>
      </c>
      <c r="H7" s="46">
        <v>8</v>
      </c>
      <c r="I7" s="46">
        <v>7</v>
      </c>
      <c r="J7" s="46">
        <v>6</v>
      </c>
      <c r="K7" s="46">
        <v>5</v>
      </c>
      <c r="L7" s="46">
        <v>4</v>
      </c>
      <c r="M7" s="46">
        <v>3</v>
      </c>
      <c r="N7" s="46">
        <v>2</v>
      </c>
      <c r="O7" s="46">
        <v>1</v>
      </c>
      <c r="P7" s="46">
        <v>0</v>
      </c>
      <c r="T7" s="45"/>
    </row>
    <row r="8" spans="2:20">
      <c r="B8" s="44"/>
      <c r="F8" s="7" t="s">
        <v>20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23</v>
      </c>
      <c r="L8" s="12" t="s">
        <v>27</v>
      </c>
      <c r="M8" s="12" t="s">
        <v>25</v>
      </c>
      <c r="N8" s="12" t="s">
        <v>26</v>
      </c>
      <c r="O8" s="12" t="s">
        <v>23</v>
      </c>
      <c r="P8" s="13" t="s">
        <v>3</v>
      </c>
      <c r="T8" s="45"/>
    </row>
    <row r="9" spans="2:20" ht="19.149999999999999" customHeight="1">
      <c r="B9" s="44"/>
      <c r="F9" s="8" t="s">
        <v>21</v>
      </c>
      <c r="G9" s="345" t="str">
        <f t="shared" ref="G9:P9" si="0">IF($F$7=G7,"\",IF($F$7&gt;G7,MIDB($Q$32,$F$7-G7,1),""))</f>
        <v/>
      </c>
      <c r="H9" s="345" t="str">
        <f t="shared" si="0"/>
        <v/>
      </c>
      <c r="I9" s="345" t="str">
        <f t="shared" si="0"/>
        <v/>
      </c>
      <c r="J9" s="345" t="str">
        <f t="shared" si="0"/>
        <v/>
      </c>
      <c r="K9" s="345" t="str">
        <f t="shared" si="0"/>
        <v/>
      </c>
      <c r="L9" s="345" t="str">
        <f t="shared" si="0"/>
        <v/>
      </c>
      <c r="M9" s="345" t="str">
        <f t="shared" si="0"/>
        <v/>
      </c>
      <c r="N9" s="345" t="str">
        <f t="shared" si="0"/>
        <v/>
      </c>
      <c r="O9" s="345" t="str">
        <f t="shared" si="0"/>
        <v>\</v>
      </c>
      <c r="P9" s="347" t="str">
        <f t="shared" si="0"/>
        <v>0</v>
      </c>
      <c r="T9" s="45"/>
    </row>
    <row r="10" spans="2:20" ht="15.6" customHeight="1" thickBot="1">
      <c r="B10" s="44"/>
      <c r="F10" s="9" t="s">
        <v>22</v>
      </c>
      <c r="G10" s="346"/>
      <c r="H10" s="346"/>
      <c r="I10" s="346"/>
      <c r="J10" s="346"/>
      <c r="K10" s="346"/>
      <c r="L10" s="346"/>
      <c r="M10" s="346"/>
      <c r="N10" s="346"/>
      <c r="O10" s="346"/>
      <c r="P10" s="348"/>
      <c r="T10" s="45"/>
    </row>
    <row r="11" spans="2:20">
      <c r="B11" s="44"/>
      <c r="T11" s="45"/>
    </row>
    <row r="12" spans="2:20" ht="18.600000000000001" customHeight="1">
      <c r="B12" s="44"/>
      <c r="T12" s="45"/>
    </row>
    <row r="13" spans="2:20" ht="24" customHeight="1">
      <c r="B13" s="44"/>
      <c r="C13" s="274">
        <f>B入力フォーム!E6</f>
        <v>45839</v>
      </c>
      <c r="D13" s="274"/>
      <c r="E13" s="274"/>
      <c r="F13" s="275" t="s">
        <v>45</v>
      </c>
      <c r="G13" s="275"/>
      <c r="H13" s="349" t="str">
        <f>IF(B入力フォーム!E7="","",B入力フォーム!E7)</f>
        <v/>
      </c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T13" s="45"/>
    </row>
    <row r="14" spans="2:20" ht="36" customHeight="1">
      <c r="B14" s="44"/>
      <c r="F14" s="280" t="s">
        <v>64</v>
      </c>
      <c r="G14" s="280"/>
      <c r="H14" s="351" t="str">
        <f>IF(B入力フォーム!E8="","",B入力フォーム!E8)</f>
        <v/>
      </c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T14" s="45"/>
    </row>
    <row r="15" spans="2:20" ht="36" customHeight="1">
      <c r="B15" s="44"/>
      <c r="C15" s="277" t="s">
        <v>54</v>
      </c>
      <c r="D15" s="277"/>
      <c r="E15" s="277"/>
      <c r="F15" s="278" t="s">
        <v>81</v>
      </c>
      <c r="G15" s="278"/>
      <c r="H15" s="350" t="str">
        <f>IF(B入力フォーム!E9="","",B入力フォーム!E9)</f>
        <v/>
      </c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T15" s="45"/>
    </row>
    <row r="16" spans="2:20" ht="36" customHeight="1">
      <c r="B16" s="44"/>
      <c r="C16" s="282" t="s">
        <v>78</v>
      </c>
      <c r="D16" s="282"/>
      <c r="E16" s="282"/>
      <c r="F16" s="283" t="s">
        <v>37</v>
      </c>
      <c r="G16" s="283"/>
      <c r="H16" s="350" t="str">
        <f>IF(B入力フォーム!E10="","",B入力フォーム!E10)</f>
        <v/>
      </c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11" t="s">
        <v>46</v>
      </c>
      <c r="T16" s="45"/>
    </row>
    <row r="17" spans="2:20" ht="21.6" customHeight="1">
      <c r="B17" s="44"/>
      <c r="C17" s="277"/>
      <c r="D17" s="277"/>
      <c r="E17" s="277"/>
      <c r="F17" s="280" t="s">
        <v>65</v>
      </c>
      <c r="G17" s="280"/>
      <c r="H17" s="349" t="str">
        <f>IF(B入力フォーム!E11="","",B入力フォーム!E11)</f>
        <v/>
      </c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T17" s="45"/>
    </row>
    <row r="18" spans="2:20" ht="18.600000000000001" customHeight="1">
      <c r="B18" s="44"/>
      <c r="C18" s="47"/>
      <c r="D18" s="47"/>
      <c r="F18" s="275"/>
      <c r="G18" s="275"/>
      <c r="T18" s="45"/>
    </row>
    <row r="19" spans="2:20">
      <c r="B19" s="44"/>
      <c r="T19" s="45"/>
    </row>
    <row r="20" spans="2:20" ht="19.149999999999999" customHeight="1">
      <c r="B20" s="44"/>
      <c r="C20" s="285" t="s">
        <v>55</v>
      </c>
      <c r="D20" s="286"/>
      <c r="E20" s="287"/>
      <c r="F20" s="287" t="s">
        <v>49</v>
      </c>
      <c r="G20" s="287"/>
      <c r="H20" s="287"/>
      <c r="I20" s="287" t="s">
        <v>50</v>
      </c>
      <c r="J20" s="287"/>
      <c r="K20" s="287" t="s">
        <v>51</v>
      </c>
      <c r="L20" s="287"/>
      <c r="M20" s="287"/>
      <c r="N20" s="287" t="s">
        <v>53</v>
      </c>
      <c r="O20" s="287"/>
      <c r="P20" s="287"/>
      <c r="Q20" s="287"/>
      <c r="R20" s="287"/>
      <c r="S20" s="288"/>
      <c r="T20" s="45"/>
    </row>
    <row r="21" spans="2:20" ht="42" customHeight="1">
      <c r="B21" s="44"/>
      <c r="C21" s="352" t="str">
        <f>IF(B入力フォーム!E12="","",B入力フォーム!E12)</f>
        <v/>
      </c>
      <c r="D21" s="353"/>
      <c r="E21" s="354"/>
      <c r="F21" s="354" t="str">
        <f>IF(B入力フォーム!E13="","",B入力フォーム!E13)</f>
        <v/>
      </c>
      <c r="G21" s="354"/>
      <c r="H21" s="354"/>
      <c r="I21" s="354" t="str">
        <f>IF(B入力フォーム!E14="","",B入力フォーム!E14)</f>
        <v/>
      </c>
      <c r="J21" s="354"/>
      <c r="K21" s="355" t="str">
        <f>IF(B入力フォーム!E15="","",B入力フォーム!E15)</f>
        <v/>
      </c>
      <c r="L21" s="355"/>
      <c r="M21" s="355"/>
      <c r="N21" s="354" t="str">
        <f>IF(B入力フォーム!E16="","",B入力フォーム!E16)</f>
        <v/>
      </c>
      <c r="O21" s="354"/>
      <c r="P21" s="354"/>
      <c r="Q21" s="354"/>
      <c r="R21" s="354"/>
      <c r="S21" s="356"/>
      <c r="T21" s="45"/>
    </row>
    <row r="22" spans="2:20">
      <c r="B22" s="44"/>
      <c r="T22" s="45"/>
    </row>
    <row r="23" spans="2:20" ht="15.75" customHeight="1">
      <c r="B23" s="44"/>
      <c r="T23" s="45"/>
    </row>
    <row r="24" spans="2:20" ht="21.6" customHeight="1">
      <c r="B24" s="44"/>
      <c r="C24" s="11" t="s">
        <v>79</v>
      </c>
      <c r="T24" s="45"/>
    </row>
    <row r="25" spans="2:20" ht="33.75" customHeight="1">
      <c r="B25" s="44"/>
      <c r="C25" s="284" t="s">
        <v>56</v>
      </c>
      <c r="D25" s="284"/>
      <c r="E25" s="284"/>
      <c r="F25" s="284"/>
      <c r="G25" s="284"/>
      <c r="H25" s="284"/>
      <c r="I25" s="284"/>
      <c r="J25" s="284"/>
      <c r="K25" s="284" t="s">
        <v>58</v>
      </c>
      <c r="L25" s="284"/>
      <c r="M25" s="284"/>
      <c r="N25" s="284" t="s">
        <v>59</v>
      </c>
      <c r="O25" s="284"/>
      <c r="P25" s="284"/>
      <c r="Q25" s="284" t="s">
        <v>60</v>
      </c>
      <c r="R25" s="284"/>
      <c r="S25" s="284"/>
      <c r="T25" s="45"/>
    </row>
    <row r="26" spans="2:20" ht="33.75" customHeight="1">
      <c r="B26" s="44"/>
      <c r="C26" s="294" t="s">
        <v>57</v>
      </c>
      <c r="D26" s="295"/>
      <c r="E26" s="300" t="s">
        <v>92</v>
      </c>
      <c r="F26" s="301"/>
      <c r="G26" s="302">
        <f>B入力フォーム!D44</f>
        <v>3360</v>
      </c>
      <c r="H26" s="303"/>
      <c r="I26" s="303"/>
      <c r="J26" s="303"/>
      <c r="K26" s="304">
        <f>B入力フォーム!E43</f>
        <v>3360</v>
      </c>
      <c r="L26" s="304"/>
      <c r="M26" s="304"/>
      <c r="N26" s="359">
        <f>B入力フォーム!H43+B入力フォーム!H44</f>
        <v>0</v>
      </c>
      <c r="O26" s="359"/>
      <c r="P26" s="359"/>
      <c r="Q26" s="357">
        <f>B入力フォーム!J43+B入力フォーム!J44</f>
        <v>0</v>
      </c>
      <c r="R26" s="357"/>
      <c r="S26" s="357"/>
      <c r="T26" s="45"/>
    </row>
    <row r="27" spans="2:20" ht="33.75" customHeight="1">
      <c r="B27" s="44"/>
      <c r="C27" s="296"/>
      <c r="D27" s="297"/>
      <c r="E27" s="311" t="s">
        <v>93</v>
      </c>
      <c r="F27" s="312"/>
      <c r="G27" s="313">
        <f>B入力フォーム!D46</f>
        <v>4710</v>
      </c>
      <c r="H27" s="314"/>
      <c r="I27" s="314"/>
      <c r="J27" s="314"/>
      <c r="K27" s="309">
        <f>B入力フォーム!E45</f>
        <v>4710</v>
      </c>
      <c r="L27" s="309"/>
      <c r="M27" s="309"/>
      <c r="N27" s="358">
        <f>B入力フォーム!H45+B入力フォーム!H46</f>
        <v>0</v>
      </c>
      <c r="O27" s="358"/>
      <c r="P27" s="358"/>
      <c r="Q27" s="360">
        <f>B入力フォーム!J45+B入力フォーム!J46</f>
        <v>0</v>
      </c>
      <c r="R27" s="360"/>
      <c r="S27" s="360"/>
      <c r="T27" s="45"/>
    </row>
    <row r="28" spans="2:20" ht="33.75" customHeight="1">
      <c r="B28" s="44"/>
      <c r="C28" s="298"/>
      <c r="D28" s="299"/>
      <c r="E28" s="305" t="s">
        <v>104</v>
      </c>
      <c r="F28" s="306"/>
      <c r="G28" s="307">
        <f>B入力フォーム!E47</f>
        <v>1007</v>
      </c>
      <c r="H28" s="308"/>
      <c r="I28" s="308"/>
      <c r="J28" s="308"/>
      <c r="K28" s="309">
        <f>B入力フォーム!E47</f>
        <v>1007</v>
      </c>
      <c r="L28" s="309"/>
      <c r="M28" s="309"/>
      <c r="N28" s="358">
        <f>B入力フォーム!H47</f>
        <v>0</v>
      </c>
      <c r="O28" s="358"/>
      <c r="P28" s="358"/>
      <c r="Q28" s="360">
        <f>B入力フォーム!J47</f>
        <v>0</v>
      </c>
      <c r="R28" s="360"/>
      <c r="S28" s="360"/>
      <c r="T28" s="45"/>
    </row>
    <row r="29" spans="2:20" ht="33.75" customHeight="1">
      <c r="B29" s="44"/>
      <c r="C29" s="320" t="s">
        <v>94</v>
      </c>
      <c r="D29" s="321"/>
      <c r="E29" s="300" t="s">
        <v>92</v>
      </c>
      <c r="F29" s="301"/>
      <c r="G29" s="302">
        <f>B入力フォーム!D52</f>
        <v>10700</v>
      </c>
      <c r="H29" s="303"/>
      <c r="I29" s="303"/>
      <c r="J29" s="303"/>
      <c r="K29" s="304">
        <f>B入力フォーム!E51</f>
        <v>10700</v>
      </c>
      <c r="L29" s="304"/>
      <c r="M29" s="304"/>
      <c r="N29" s="359">
        <f>B入力フォーム!H51+B入力フォーム!H52</f>
        <v>0</v>
      </c>
      <c r="O29" s="359"/>
      <c r="P29" s="359"/>
      <c r="Q29" s="357">
        <f>B入力フォーム!J51+B入力フォーム!J52</f>
        <v>0</v>
      </c>
      <c r="R29" s="357"/>
      <c r="S29" s="357"/>
      <c r="T29" s="45"/>
    </row>
    <row r="30" spans="2:20" ht="33.75" customHeight="1">
      <c r="B30" s="44"/>
      <c r="C30" s="322"/>
      <c r="D30" s="323"/>
      <c r="E30" s="311" t="s">
        <v>93</v>
      </c>
      <c r="F30" s="312"/>
      <c r="G30" s="313">
        <f>B入力フォーム!D54</f>
        <v>15300</v>
      </c>
      <c r="H30" s="314"/>
      <c r="I30" s="314"/>
      <c r="J30" s="314"/>
      <c r="K30" s="309">
        <f>B入力フォーム!E53</f>
        <v>15300</v>
      </c>
      <c r="L30" s="309"/>
      <c r="M30" s="309"/>
      <c r="N30" s="358">
        <f>B入力フォーム!H53+B入力フォーム!H54</f>
        <v>0</v>
      </c>
      <c r="O30" s="358"/>
      <c r="P30" s="358"/>
      <c r="Q30" s="360">
        <f>B入力フォーム!J53+B入力フォーム!J54</f>
        <v>0</v>
      </c>
      <c r="R30" s="360"/>
      <c r="S30" s="360"/>
      <c r="T30" s="45"/>
    </row>
    <row r="31" spans="2:20" ht="33.75" customHeight="1">
      <c r="B31" s="44"/>
      <c r="C31" s="324"/>
      <c r="D31" s="325"/>
      <c r="E31" s="305" t="s">
        <v>104</v>
      </c>
      <c r="F31" s="306"/>
      <c r="G31" s="326">
        <f>B入力フォーム!E55</f>
        <v>1007</v>
      </c>
      <c r="H31" s="327"/>
      <c r="I31" s="327"/>
      <c r="J31" s="327"/>
      <c r="K31" s="328">
        <f>B入力フォーム!E55</f>
        <v>1007</v>
      </c>
      <c r="L31" s="328"/>
      <c r="M31" s="328"/>
      <c r="N31" s="361">
        <f>B入力フォーム!H55</f>
        <v>0</v>
      </c>
      <c r="O31" s="361"/>
      <c r="P31" s="361"/>
      <c r="Q31" s="362">
        <f>B入力フォーム!J55</f>
        <v>0</v>
      </c>
      <c r="R31" s="362"/>
      <c r="S31" s="362"/>
      <c r="T31" s="45"/>
    </row>
    <row r="32" spans="2:20" ht="33.75" customHeight="1">
      <c r="B32" s="44"/>
      <c r="C32" s="316" t="s">
        <v>66</v>
      </c>
      <c r="D32" s="316"/>
      <c r="E32" s="316"/>
      <c r="F32" s="316"/>
      <c r="G32" s="316"/>
      <c r="H32" s="316"/>
      <c r="I32" s="316"/>
      <c r="J32" s="316"/>
      <c r="K32" s="317"/>
      <c r="L32" s="317"/>
      <c r="M32" s="317"/>
      <c r="N32" s="363">
        <f>B入力フォーム!H58</f>
        <v>0</v>
      </c>
      <c r="O32" s="363"/>
      <c r="P32" s="363"/>
      <c r="Q32" s="364">
        <f>B入力フォーム!J58</f>
        <v>0</v>
      </c>
      <c r="R32" s="364"/>
      <c r="S32" s="364"/>
      <c r="T32" s="45"/>
    </row>
    <row r="33" spans="2:20" ht="13.9" customHeight="1" thickBot="1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/>
    </row>
    <row r="34" spans="2:20" ht="19.5" customHeight="1"/>
    <row r="35" spans="2:20" ht="15" customHeight="1">
      <c r="B35" s="14" t="str">
        <f>B入力フォーム!B63</f>
        <v>■</v>
      </c>
      <c r="C35" s="330" t="str">
        <f>B入力フォーム!C63</f>
        <v>請求書作成時の注意事項</v>
      </c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</row>
    <row r="36" spans="2:20" ht="15" customHeight="1">
      <c r="B36" s="14" t="str">
        <f>B入力フォーム!B64</f>
        <v>①</v>
      </c>
      <c r="C36" s="261" t="str">
        <f>B入力フォーム!C64</f>
        <v>消えるボールペンは使用できません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</row>
    <row r="37" spans="2:20" ht="15" customHeight="1">
      <c r="B37" s="14" t="str">
        <f>B入力フォーム!B65</f>
        <v>②</v>
      </c>
      <c r="C37" s="330" t="str">
        <f>B入力フォーム!C65</f>
        <v>「住所、法人・団体名、代表者職・氏名」欄は、契約書に記載の契約者欄と必ず一致させ、正確に記入してください。</v>
      </c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</row>
    <row r="38" spans="2:20" ht="15" customHeight="1">
      <c r="B38" s="14"/>
      <c r="C38" s="261" t="str">
        <f>B入力フォーム!C66</f>
        <v>ただし、八代郡市医師会は請求権を委任しているため、各医療機関名義で記入・押印してください。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</row>
    <row r="39" spans="2:20" ht="15" customHeight="1">
      <c r="B39" s="14" t="str">
        <f>B入力フォーム!B67</f>
        <v>③</v>
      </c>
      <c r="C39" s="330" t="str">
        <f>B入力フォーム!C67</f>
        <v>請求印は、代表者印（代表者個人名の印または○○会○○長之印といった代表者の公印）を押印してください。</v>
      </c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</row>
    <row r="40" spans="2:20" ht="15" customHeight="1">
      <c r="B40" s="14"/>
      <c r="C40" s="330" t="str">
        <f>B入力フォーム!C68</f>
        <v>法人名及び団体名のみの印は不可のため、代表者個人名の印も併せて押印してください。</v>
      </c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</row>
    <row r="41" spans="2:20" ht="15" customHeight="1">
      <c r="B41" s="14"/>
      <c r="C41" s="261" t="str">
        <f>B入力フォーム!C69</f>
        <v>シャチハタ等スタンプ印は使用できません。</v>
      </c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</row>
    <row r="42" spans="2:20" ht="15" customHeight="1">
      <c r="B42" s="14" t="str">
        <f>B入力フォーム!B70</f>
        <v>④</v>
      </c>
      <c r="C42" s="261" t="str">
        <f>B入力フォーム!C70</f>
        <v xml:space="preserve">	請求書の訂正は、代表者印で見え消し訂正をしてください。修正液・修正テープでの訂正はできません。</v>
      </c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</row>
    <row r="43" spans="2:20" ht="15" customHeight="1">
      <c r="B43" s="14"/>
      <c r="C43" s="330" t="str">
        <f>B入力フォーム!C71</f>
        <v>ただし、上部の請求金額の訂正はできません。</v>
      </c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</row>
  </sheetData>
  <sheetProtection algorithmName="SHA-512" hashValue="72bkTS8QqXJfrgLzZ4gw76+GOq+HlIijkupig8zoD4KiYB1xNTC5ofLw6blUs2vdweUxpqi0RC7FRkIW8nfbrA==" saltValue="0+RCPqyGzvoWPWifC2a63A==" spinCount="100000" sheet="1" objects="1" scenarios="1"/>
  <mergeCells count="86">
    <mergeCell ref="C43:S43"/>
    <mergeCell ref="C37:S37"/>
    <mergeCell ref="C38:S38"/>
    <mergeCell ref="C39:S39"/>
    <mergeCell ref="C40:S40"/>
    <mergeCell ref="C41:S41"/>
    <mergeCell ref="C42:S42"/>
    <mergeCell ref="C32:J32"/>
    <mergeCell ref="K32:M32"/>
    <mergeCell ref="N32:P32"/>
    <mergeCell ref="Q32:S32"/>
    <mergeCell ref="C35:S35"/>
    <mergeCell ref="C36:S36"/>
    <mergeCell ref="Q30:S30"/>
    <mergeCell ref="E31:F31"/>
    <mergeCell ref="G31:J31"/>
    <mergeCell ref="K31:M31"/>
    <mergeCell ref="N31:P31"/>
    <mergeCell ref="Q31:S31"/>
    <mergeCell ref="C29:D31"/>
    <mergeCell ref="E29:F29"/>
    <mergeCell ref="G29:J29"/>
    <mergeCell ref="K29:M29"/>
    <mergeCell ref="N29:P29"/>
    <mergeCell ref="Q29:S29"/>
    <mergeCell ref="E30:F30"/>
    <mergeCell ref="G30:J30"/>
    <mergeCell ref="K30:M30"/>
    <mergeCell ref="N30:P30"/>
    <mergeCell ref="Q27:S27"/>
    <mergeCell ref="E28:F28"/>
    <mergeCell ref="G28:J28"/>
    <mergeCell ref="K28:M28"/>
    <mergeCell ref="N28:P28"/>
    <mergeCell ref="Q28:S28"/>
    <mergeCell ref="C26:D28"/>
    <mergeCell ref="E26:F26"/>
    <mergeCell ref="G26:J26"/>
    <mergeCell ref="K26:M26"/>
    <mergeCell ref="N26:P26"/>
    <mergeCell ref="Q26:S26"/>
    <mergeCell ref="E27:F27"/>
    <mergeCell ref="G27:J27"/>
    <mergeCell ref="K27:M27"/>
    <mergeCell ref="N27:P27"/>
    <mergeCell ref="C21:E21"/>
    <mergeCell ref="F21:H21"/>
    <mergeCell ref="I21:J21"/>
    <mergeCell ref="K21:M21"/>
    <mergeCell ref="N21:S21"/>
    <mergeCell ref="C16:E16"/>
    <mergeCell ref="F16:G16"/>
    <mergeCell ref="H16:R16"/>
    <mergeCell ref="C25:J25"/>
    <mergeCell ref="K25:M25"/>
    <mergeCell ref="N25:P25"/>
    <mergeCell ref="Q25:S25"/>
    <mergeCell ref="C17:E17"/>
    <mergeCell ref="F17:G17"/>
    <mergeCell ref="H17:R17"/>
    <mergeCell ref="F18:G18"/>
    <mergeCell ref="C20:E20"/>
    <mergeCell ref="F20:H20"/>
    <mergeCell ref="I20:J20"/>
    <mergeCell ref="K20:M20"/>
    <mergeCell ref="N20:S20"/>
    <mergeCell ref="C13:E13"/>
    <mergeCell ref="F13:G13"/>
    <mergeCell ref="H13:R13"/>
    <mergeCell ref="C15:E15"/>
    <mergeCell ref="F15:G15"/>
    <mergeCell ref="H15:R15"/>
    <mergeCell ref="F14:G14"/>
    <mergeCell ref="H14:R14"/>
    <mergeCell ref="R1:T1"/>
    <mergeCell ref="I3:L3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phoneticPr fontId="2"/>
  <pageMargins left="0.39370078740157483" right="0.39370078740157483" top="0.51181102362204722" bottom="0.59055118110236227" header="0.11811023622047245" footer="0.11811023622047245"/>
  <pageSetup paperSize="9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B入力フォーム</vt:lpstr>
      <vt:lpstr>イン・コロ報告書印刷用</vt:lpstr>
      <vt:lpstr>イン・コロ請求書印刷用</vt:lpstr>
      <vt:lpstr>イン・コロ報告書印刷用 (白)</vt:lpstr>
      <vt:lpstr>イン・コロ請求書印刷用 (白)</vt:lpstr>
      <vt:lpstr>B入力フォーム!Print_Area</vt:lpstr>
      <vt:lpstr>イン・コロ報告書印刷用!Print_Area</vt:lpstr>
      <vt:lpstr>'イン・コロ報告書印刷用 (白)'!Print_Area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照子</dc:creator>
  <cp:lastModifiedBy>島　秀信</cp:lastModifiedBy>
  <cp:lastPrinted>2025-08-08T06:13:35Z</cp:lastPrinted>
  <dcterms:created xsi:type="dcterms:W3CDTF">1997-01-08T22:48:59Z</dcterms:created>
  <dcterms:modified xsi:type="dcterms:W3CDTF">2025-08-08T06:13:46Z</dcterms:modified>
</cp:coreProperties>
</file>