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s3\sections\財政\財政政策係\1200 照会、財務報告\各種照会関係\R03年度\5040228_【市町村課3／10〆】令和2年度財政状況資料集の作成等について\03_決裁\"/>
    </mc:Choice>
  </mc:AlternateContent>
  <xr:revisionPtr revIDLastSave="0" documentId="13_ncr:1_{BE8A70CB-A92E-4655-AA4A-84D38D08989D}"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88" i="12" l="1"/>
  <c r="AP88" i="12"/>
  <c r="AF88" i="12"/>
  <c r="AU63" i="12"/>
  <c r="AP63" i="12"/>
  <c r="CW102" i="12" l="1"/>
  <c r="CR102" i="12"/>
  <c r="AP23" i="12" l="1"/>
  <c r="AF23" i="12"/>
  <c r="AA23" i="12"/>
  <c r="V23" i="12"/>
  <c r="Q2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BW35" i="10"/>
  <c r="BW36" i="10" s="1"/>
  <c r="BW37" i="10" s="1"/>
  <c r="BW34" i="10"/>
  <c r="C34" i="10"/>
  <c r="CO34" i="10" l="1"/>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AM36" i="10" s="1"/>
  <c r="BE34" i="10" l="1"/>
  <c r="BE35" i="10" s="1"/>
</calcChain>
</file>

<file path=xl/sharedStrings.xml><?xml version="1.0" encoding="utf-8"?>
<sst xmlns="http://schemas.openxmlformats.org/spreadsheetml/2006/main" count="1065" uniqueCount="606">
  <si>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</si>
  <si>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</si>
  <si>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</si>
  <si>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</si>
  <si>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</si>
  <si>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</si>
  <si>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</si>
  <si>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</si>
  <si>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</si>
  <si>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</si>
  <si>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</si>
  <si>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</si>
  <si>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</si>
  <si>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</si>
  <si>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</si>
  <si>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</si>
  <si>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</si>
  <si>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</si>
  <si>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</si>
  <si>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</si>
  <si>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</si>
  <si>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</si>
  <si>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</si>
  <si>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</si>
  <si>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</si>
  <si>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</si>
  <si>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</si>
  <si>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</si>
  <si>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</si>
  <si>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</si>
  <si>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</si>
  <si>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</si>
  <si>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</si>
  <si>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</si>
  <si>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</si>
  <si>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</si>
  <si>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</si>
  <si>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</si>
  <si>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</si>
  <si>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</si>
  <si>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</si>
  <si>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</si>
  <si>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</si>
  <si>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</si>
  <si>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</si>
  <si>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</si>
  <si>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</si>
  <si>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</si>
  <si>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</si>
  <si>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</si>
  <si>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</si>
  <si>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</si>
  <si>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</si>
  <si>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</si>
  <si>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</si>
  <si>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</si>
  <si>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</si>
  <si>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</si>
  <si>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</si>
  <si>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</si>
  <si>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</si>
  <si>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</si>
  <si>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</si>
  <si>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</si>
  <si>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</si>
  <si>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</si>
  <si>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</si>
  <si>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</si>
  <si>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</si>
  <si>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</si>
  <si>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</si>
  <si>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</si>
  <si>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</si>
  <si>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</si>
  <si>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</si>
  <si>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</si>
  <si>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</si>
  <si>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</si>
  <si>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</si>
  <si>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</si>
  <si>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</si>
  <si>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</si>
  <si>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</si>
  <si>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</si>
  <si>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</si>
  <si>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</si>
  <si>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</si>
  <si>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</si>
  <si>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</si>
  <si>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</si>
  <si>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</si>
  <si>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</si>
  <si>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</si>
  <si>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</si>
  <si>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</si>
  <si>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</si>
  <si>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</si>
  <si>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</si>
  <si>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</si>
  <si>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</si>
  <si>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</si>
  <si>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</si>
  <si>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</si>
  <si>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</si>
  <si>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</si>
  <si>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</si>
  <si>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</si>
  <si>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</si>
  <si>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</si>
  <si>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</si>
  <si>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</si>
  <si>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</si>
  <si>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</si>
  <si>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</si>
  <si>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</si>
  <si>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</si>
  <si>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</si>
  <si>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</si>
  <si>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</si>
  <si>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</si>
  <si>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</si>
  <si>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</si>
  <si>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</si>
  <si>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</si>
  <si>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</si>
  <si>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</si>
  <si>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</si>
  <si>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</si>
  <si>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</si>
  <si>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</si>
  <si>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</si>
  <si>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</si>
  <si>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</si>
  <si>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</si>
  <si>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</si>
  <si>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</si>
  <si>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</si>
  <si>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</si>
  <si>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</si>
  <si>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</si>
  <si>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</si>
  <si>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</si>
  <si>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</si>
  <si>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</si>
  <si>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</si>
  <si>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</si>
  <si>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</si>
  <si>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</si>
  <si>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</si>
  <si>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</si>
  <si>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</si>
  <si>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</si>
  <si>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</si>
  <si>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</si>
  <si>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</si>
  <si>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</si>
  <si>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</si>
  <si>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</si>
  <si>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</si>
  <si>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</si>
  <si>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</si>
  <si>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</si>
  <si>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</si>
  <si>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</si>
  <si>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</si>
  <si>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</si>
  <si>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</si>
  <si>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</si>
  <si>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</si>
  <si>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</si>
  <si>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</si>
  <si>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</si>
  <si>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</si>
  <si>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</si>
  <si>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</si>
  <si>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</si>
  <si>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</si>
  <si>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</si>
  <si>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</si>
  <si>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</si>
  <si>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</si>
  <si>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</si>
  <si>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</si>
  <si>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</si>
  <si>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</si>
  <si>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</si>
  <si>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</si>
  <si>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</si>
  <si>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</si>
  <si>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</si>
  <si>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</si>
  <si>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</si>
  <si>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</si>
  <si>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</si>
  <si>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</si>
  <si>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</si>
  <si>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</si>
  <si>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</si>
  <si>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</si>
  <si>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</si>
  <si>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</si>
  <si>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</si>
  <si>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</si>
  <si>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</si>
  <si>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</si>
  <si>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</si>
  <si>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</si>
  <si>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</si>
  <si>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</si>
  <si>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</si>
  <si>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</si>
  <si>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</si>
  <si>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</si>
  <si>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</si>
  <si>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</si>
  <si>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</si>
  <si>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</si>
  <si>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</si>
  <si>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</si>
  <si>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</si>
  <si>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</si>
  <si>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</si>
  <si>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</si>
  <si>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</si>
  <si>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</si>
  <si>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</si>
  <si>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</si>
  <si>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</si>
  <si>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</si>
  <si>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</si>
  <si>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</si>
  <si>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</si>
  <si>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</si>
  <si>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</si>
  <si>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</si>
  <si>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</si>
  <si>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</si>
  <si>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</si>
  <si>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</si>
  <si>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</si>
  <si>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</si>
  <si>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</si>
  <si>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</si>
  <si>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</si>
  <si>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</si>
  <si>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</si>
  <si>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</si>
  <si>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</si>
  <si>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</si>
  <si>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</si>
  <si>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</si>
  <si>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</si>
  <si>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</si>
  <si>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</si>
  <si>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</si>
  <si>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</si>
  <si>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</si>
  <si>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</si>
  <si>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</si>
  <si>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</si>
  <si>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</si>
  <si>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</si>
  <si>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</si>
  <si>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</si>
  <si>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</si>
  <si>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</si>
  <si>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</si>
  <si>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</si>
  <si>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</si>
  <si>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</si>
  <si>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</si>
  <si>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</si>
  <si>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</si>
  <si>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</si>
  <si>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</si>
  <si>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</si>
  <si>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</si>
  <si>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</si>
  <si>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</si>
  <si>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</si>
  <si>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</si>
  <si>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</si>
  <si>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</si>
  <si>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</si>
  <si>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</si>
  <si>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</si>
  <si>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</si>
  <si>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</si>
  <si>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</si>
  <si>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</si>
  <si>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</si>
  <si>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</si>
  <si>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</si>
  <si>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</si>
  <si>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</si>
  <si>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</si>
  <si>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</si>
  <si>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</si>
  <si>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</si>
  <si>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</si>
  <si>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</si>
  <si>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</si>
  <si>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</si>
  <si>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</si>
  <si>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</si>
  <si>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</si>
  <si>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</si>
  <si>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</si>
  <si>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</si>
  <si>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</si>
  <si>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</si>
  <si>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</si>
  <si>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</si>
  <si>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</si>
  <si>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</si>
  <si>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</si>
  <si>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</si>
  <si>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</si>
  <si>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</si>
  <si>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</si>
  <si>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</si>
  <si>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</si>
  <si>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</si>
  <si>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</si>
  <si>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</si>
  <si>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</si>
  <si>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</si>
  <si>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</si>
  <si>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</si>
  <si>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</si>
  <si>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</si>
  <si>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</si>
  <si>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</si>
  <si>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</si>
  <si>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</si>
  <si>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</si>
  <si>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</si>
  <si>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</si>
  <si>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</si>
  <si>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</si>
  <si>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</si>
  <si>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</si>
  <si>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</si>
  <si>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</si>
  <si>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</si>
  <si>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</si>
  <si>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</si>
  <si>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</si>
  <si>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</si>
  <si>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</si>
  <si>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</si>
  <si>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</si>
  <si>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</si>
  <si>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</si>
  <si>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</si>
  <si>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</si>
  <si>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</si>
  <si>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</si>
  <si>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</si>
  <si>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</si>
  <si>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</si>
  <si>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</si>
  <si>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</si>
  <si>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</si>
  <si>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</si>
  <si>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</si>
  <si>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</si>
  <si>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</si>
  <si>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</si>
  <si>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</si>
  <si>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</si>
  <si>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</si>
  <si>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</si>
  <si>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</si>
  <si>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</si>
  <si>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</si>
  <si>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</si>
  <si>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</si>
  <si>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</si>
  <si>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</si>
  <si>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</si>
  <si>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</si>
  <si>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</si>
  <si>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</si>
  <si>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</si>
  <si>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</si>
  <si>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</si>
  <si>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</si>
  <si>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</si>
  <si>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</si>
  <si>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</si>
  <si>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</si>
  <si>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</si>
  <si>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</si>
  <si>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</si>
  <si>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</si>
  <si>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</si>
  <si>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</si>
  <si>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</si>
  <si>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</si>
  <si>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</si>
  <si>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</si>
  <si>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</si>
  <si>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</si>
  <si>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</si>
  <si>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</si>
  <si>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</si>
  <si>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</si>
  <si>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</si>
  <si>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</si>
  <si>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</si>
  <si>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</si>
  <si>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</si>
  <si>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</si>
  <si>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</si>
  <si>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</si>
  <si>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農業集落排水処理施設事業特別会計</t>
    <phoneticPr fontId="5"/>
  </si>
  <si>
    <t>法非適用企業</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</si>
  <si>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</si>
  <si>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</si>
  <si>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</si>
  <si>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</si>
  <si>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</si>
  <si>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</si>
  <si>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</si>
  <si>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</si>
  <si>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</si>
  <si>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</si>
  <si>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</si>
  <si>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</si>
  <si>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</si>
  <si>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</si>
  <si>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</si>
  <si>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</si>
  <si>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</si>
  <si>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</si>
  <si>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</si>
  <si>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</si>
  <si>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</si>
  <si>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</si>
  <si>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</si>
  <si>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</si>
  <si>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</si>
  <si>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</si>
  <si>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</si>
  <si>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</si>
  <si>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</si>
  <si>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</si>
  <si>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</si>
  <si>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</si>
  <si>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</si>
  <si>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</si>
  <si>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</si>
  <si>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</si>
  <si>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</si>
  <si>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</si>
  <si>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</si>
  <si>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</si>
  <si>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</si>
  <si>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</si>
  <si>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</si>
  <si>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</si>
  <si>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</si>
  <si>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</si>
  <si>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</si>
  <si>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</si>
  <si>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</si>
  <si>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</si>
  <si>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</si>
  <si>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</si>
  <si>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</si>
  <si>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</si>
  <si>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</si>
  <si>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</si>
  <si>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</si>
  <si>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</si>
  <si>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</si>
  <si>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</si>
  <si>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</si>
  <si>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</si>
  <si>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</si>
  <si>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</si>
  <si>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</si>
  <si>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</si>
  <si>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</si>
  <si>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</si>
  <si>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</si>
  <si>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</si>
  <si>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</si>
  <si>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</si>
  <si>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</si>
  <si>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</si>
  <si>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</si>
  <si>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</si>
  <si>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</si>
  <si>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</si>
  <si>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</si>
  <si>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</si>
  <si>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</si>
  <si>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</si>
  <si>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</si>
  <si>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</si>
  <si>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</si>
  <si>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</si>
  <si>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</si>
  <si>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</si>
  <si>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</si>
  <si>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</si>
  <si>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</si>
  <si>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</si>
  <si>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</si>
  <si>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</si>
  <si>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</si>
  <si>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</si>
  <si>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</si>
  <si>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</si>
  <si>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</si>
  <si>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</si>
  <si>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</si>
  <si>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</si>
  <si>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</si>
  <si>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</si>
  <si>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</si>
  <si>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</si>
  <si>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</si>
  <si>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</si>
  <si>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</si>
  <si>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</si>
  <si>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</si>
  <si>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</si>
  <si>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</si>
  <si>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</si>
  <si>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</si>
  <si>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</si>
  <si>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</si>
  <si>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</si>
  <si>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</si>
  <si>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</si>
  <si>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</si>
  <si>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</si>
  <si>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</si>
  <si>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</si>
  <si>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</si>
  <si>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</si>
  <si>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</si>
  <si>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</si>
  <si>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</si>
  <si>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</si>
  <si>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</si>
  <si>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</si>
  <si>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</si>
  <si>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</si>
  <si>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</si>
  <si>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</si>
  <si>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</si>
  <si>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</si>
  <si>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</si>
  <si>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</si>
  <si>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</si>
  <si>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</si>
  <si>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</si>
  <si>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</si>
  <si>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4.73</t>
  </si>
  <si>
    <t>▲ 1.65</t>
  </si>
  <si>
    <t>▲ 1.32</t>
  </si>
  <si>
    <t>一般会計</t>
  </si>
  <si>
    <t>介護保険特別会計</t>
  </si>
  <si>
    <t>下水道事業会計</t>
  </si>
  <si>
    <t>水道事業会計</t>
  </si>
  <si>
    <t>国民健康保険特別会計</t>
  </si>
  <si>
    <t>▲ 1.47</t>
  </si>
  <si>
    <t>▲ 1.19</t>
  </si>
  <si>
    <t>▲ 1.28</t>
  </si>
  <si>
    <t>▲ 0.15</t>
  </si>
  <si>
    <t>後期高齢者医療特別会計</t>
  </si>
  <si>
    <t>簡易水道事業会計</t>
  </si>
  <si>
    <t>ケーブルテレビ事業特別会計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</si>
  <si>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</si>
  <si>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</si>
  <si>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</si>
  <si>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</si>
  <si>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</si>
  <si>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</si>
  <si>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</si>
  <si>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</si>
  <si>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市庁舎建設基金</t>
    <rPh sb="0" eb="3">
      <t>シチョウシャ</t>
    </rPh>
    <rPh sb="3" eb="5">
      <t>ケンセツ</t>
    </rPh>
    <rPh sb="5" eb="7">
      <t>キキン</t>
    </rPh>
    <phoneticPr fontId="5"/>
  </si>
  <si>
    <t>市有施設整備基金</t>
    <rPh sb="0" eb="2">
      <t>シユウ</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</si>
  <si>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</si>
  <si>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ふるさと八代元気づくり応援基金</t>
    <rPh sb="4" eb="6">
      <t>ヤツシロ</t>
    </rPh>
    <rPh sb="6" eb="8">
      <t>ゲンキ</t>
    </rPh>
    <rPh sb="11" eb="13">
      <t>オウエン</t>
    </rPh>
    <rPh sb="13" eb="15">
      <t>キキン</t>
    </rPh>
    <phoneticPr fontId="5"/>
  </si>
  <si>
    <t>教育文化センター基金</t>
    <rPh sb="0" eb="2">
      <t>キョウイク</t>
    </rPh>
    <rPh sb="2" eb="4">
      <t>ブンカ</t>
    </rPh>
    <rPh sb="8" eb="10">
      <t>キキン</t>
    </rPh>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</si>
  <si>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</si>
  <si>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</si>
  <si>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八代市土地開発公社</t>
    <rPh sb="0" eb="3">
      <t>ヤツシロシ</t>
    </rPh>
    <rPh sb="3" eb="5">
      <t>トチ</t>
    </rPh>
    <rPh sb="5" eb="7">
      <t>カイハツ</t>
    </rPh>
    <rPh sb="7" eb="9">
      <t>コウシャ</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</si>
  <si>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</si>
  <si>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</si>
  <si>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</si>
  <si>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</si>
  <si>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氷川町及び八代市中学校組合</t>
    <rPh sb="0" eb="3">
      <t>ヒカワチョウ</t>
    </rPh>
    <rPh sb="3" eb="4">
      <t>オヨ</t>
    </rPh>
    <rPh sb="5" eb="7">
      <t>ヤツシロ</t>
    </rPh>
    <rPh sb="7" eb="8">
      <t>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</si>
  <si>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</si>
  <si>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熊本県市町村総合事務組合</t>
    <rPh sb="0" eb="3">
      <t>クマモトケン</t>
    </rPh>
    <rPh sb="3" eb="6">
      <t>シチョウソン</t>
    </rPh>
    <rPh sb="6" eb="8">
      <t>ソウゴウ</t>
    </rPh>
    <rPh sb="8" eb="10">
      <t>ジム</t>
    </rPh>
    <rPh sb="10" eb="12">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</si>
  <si>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</si>
  <si>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</si>
  <si>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熊本県広域高齢者医療広域連合（後期高齢者医療特別会計）</t>
    <rPh sb="0" eb="3">
      <t>クマモトケン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</si>
  <si>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熊本県広域高齢者医療広域連合（一般会計）</t>
    <rPh sb="0" eb="3">
      <t>クマモトケン</t>
    </rPh>
    <rPh sb="3" eb="5">
      <t>コウイキ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</si>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</sst>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0ACB-4120-BB4A-80F68F4677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75216</c:v>
                </c:pt>
                <c:pt idx="1">
                  <c:v>112595</c:v>
                </c:pt>
                <c:pt idx="2">
                  <c:v>114564</c:v>
                </c:pt>
                <c:pt idx="3">
                  <c:v>66845</c:v>
                </c:pt>
                <c:pt idx="4">
                  <c:v>58608</c:v>
                </c:pt>
              </c:numCache>
            </c:numRef>
          </c:val>
          <c:smooth val="0"/>
          <c:extLst>
            <c:ext xmlns:c16="http://schemas.microsoft.com/office/drawing/2014/chart" uri="{C3380CC4-5D6E-409C-BE32-E72D297353CC}">
              <c16:uniqueId val="{00000001-0ACB-4120-BB4A-80F68F4677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5.1100000000000003</c:v>
                </c:pt>
                <c:pt idx="2">
                  <c:v>3.49</c:v>
                </c:pt>
                <c:pt idx="3">
                  <c:v>2.1800000000000002</c:v>
                </c:pt>
                <c:pt idx="4">
                  <c:v>3.9</c:v>
                </c:pt>
              </c:numCache>
            </c:numRef>
          </c:val>
          <c:extLst>
            <c:ext xmlns:c16="http://schemas.microsoft.com/office/drawing/2014/chart" uri="{C3380CC4-5D6E-409C-BE32-E72D297353CC}">
              <c16:uniqueId val="{00000000-6B61-47DD-902B-EDC1A5E920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6.39</c:v>
                </c:pt>
                <c:pt idx="1">
                  <c:v>6.45</c:v>
                </c:pt>
                <c:pt idx="2">
                  <c:v>7.12</c:v>
                </c:pt>
                <c:pt idx="3">
                  <c:v>7.18</c:v>
                </c:pt>
                <c:pt idx="4">
                  <c:v>5.88</c:v>
                </c:pt>
              </c:numCache>
            </c:numRef>
          </c:val>
          <c:extLst>
            <c:ext xmlns:c16="http://schemas.microsoft.com/office/drawing/2014/chart" uri="{C3380CC4-5D6E-409C-BE32-E72D297353CC}">
              <c16:uniqueId val="{00000001-6B61-47DD-902B-EDC1A5E920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-4.7300000000000004</c:v>
                </c:pt>
                <c:pt idx="1">
                  <c:v>1.38</c:v>
                </c:pt>
                <c:pt idx="2">
                  <c:v>-1.65</c:v>
                </c:pt>
                <c:pt idx="3">
                  <c:v>-1.32</c:v>
                </c:pt>
                <c:pt idx="4">
                  <c:v>0.66</c:v>
                </c:pt>
              </c:numCache>
            </c:numRef>
          </c:val>
          <c:smooth val="0"/>
          <c:extLst>
            <c:ext xmlns:c16="http://schemas.microsoft.com/office/drawing/2014/chart" uri="{C3380CC4-5D6E-409C-BE32-E72D297353CC}">
              <c16:uniqueId val="{00000002-6B61-47DD-902B-EDC1A5E920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0.46</c:v>
                </c:pt>
                <c:pt idx="4">
                  <c:v>#N/A</c:v>
                </c:pt>
                <c:pt idx="5">
                  <c:v>0.09</c:v>
                </c:pt>
                <c:pt idx="6">
                  <c:v>#N/A</c:v>
                </c:pt>
                <c:pt idx="7">
                  <c:v>0.06</c:v>
                </c:pt>
                <c:pt idx="8">
                  <c:v>#N/A</c:v>
                </c:pt>
                <c:pt idx="9">
                  <c:v>0</c:v>
                </c:pt>
              </c:numCache>
            </c:numRef>
          </c:val>
          <c:extLst>
            <c:ext xmlns:c16="http://schemas.microsoft.com/office/drawing/2014/chart" uri="{C3380CC4-5D6E-409C-BE32-E72D297353CC}">
              <c16:uniqueId val="{00000000-06FB-4D25-9BB5-A332B6CD4C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B-4D25-9BB5-A332B6CD4C04}"/>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FB-4D25-9BB5-A332B6CD4C0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3-06FB-4D25-9BB5-A332B6CD4C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4-06FB-4D25-9BB5-A332B6CD4C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1.47</c:v>
                </c:pt>
                <c:pt idx="1">
                  <c:v>#N/A</c:v>
                </c:pt>
                <c:pt idx="2">
                  <c:v>1.19</c:v>
                </c:pt>
                <c:pt idx="3">
                  <c:v>#N/A</c:v>
                </c:pt>
                <c:pt idx="4">
                  <c:v>1.28</c:v>
                </c:pt>
                <c:pt idx="5">
                  <c:v>#N/A</c:v>
                </c:pt>
                <c:pt idx="6">
                  <c:v>0.15</c:v>
                </c:pt>
                <c:pt idx="7">
                  <c:v>#N/A</c:v>
                </c:pt>
                <c:pt idx="8">
                  <c:v>#N/A</c:v>
                </c:pt>
                <c:pt idx="9">
                  <c:v>0.96</c:v>
                </c:pt>
              </c:numCache>
            </c:numRef>
          </c:val>
          <c:extLst>
            <c:ext xmlns:c16="http://schemas.microsoft.com/office/drawing/2014/chart" uri="{C3380CC4-5D6E-409C-BE32-E72D297353CC}">
              <c16:uniqueId val="{00000005-06FB-4D25-9BB5-A332B6CD4C0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1.3</c:v>
                </c:pt>
                <c:pt idx="4">
                  <c:v>#N/A</c:v>
                </c:pt>
                <c:pt idx="5">
                  <c:v>1.41</c:v>
                </c:pt>
                <c:pt idx="6">
                  <c:v>#N/A</c:v>
                </c:pt>
                <c:pt idx="7">
                  <c:v>1.59</c:v>
                </c:pt>
                <c:pt idx="8">
                  <c:v>#N/A</c:v>
                </c:pt>
                <c:pt idx="9">
                  <c:v>1.7</c:v>
                </c:pt>
              </c:numCache>
            </c:numRef>
          </c:val>
          <c:extLst>
            <c:ext xmlns:c16="http://schemas.microsoft.com/office/drawing/2014/chart" uri="{C3380CC4-5D6E-409C-BE32-E72D297353CC}">
              <c16:uniqueId val="{00000006-06FB-4D25-9BB5-A332B6CD4C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1.25</c:v>
                </c:pt>
                <c:pt idx="2">
                  <c:v>#N/A</c:v>
                </c:pt>
                <c:pt idx="3">
                  <c:v>1.1000000000000001</c:v>
                </c:pt>
                <c:pt idx="4">
                  <c:v>#N/A</c:v>
                </c:pt>
                <c:pt idx="5">
                  <c:v>1.58</c:v>
                </c:pt>
                <c:pt idx="6">
                  <c:v>#N/A</c:v>
                </c:pt>
                <c:pt idx="7">
                  <c:v>1.72</c:v>
                </c:pt>
                <c:pt idx="8">
                  <c:v>#N/A</c:v>
                </c:pt>
                <c:pt idx="9">
                  <c:v>1.73</c:v>
                </c:pt>
              </c:numCache>
            </c:numRef>
          </c:val>
          <c:extLst>
            <c:ext xmlns:c16="http://schemas.microsoft.com/office/drawing/2014/chart" uri="{C3380CC4-5D6E-409C-BE32-E72D297353CC}">
              <c16:uniqueId val="{00000007-06FB-4D25-9BB5-A332B6CD4C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1.1499999999999999</c:v>
                </c:pt>
                <c:pt idx="2">
                  <c:v>#N/A</c:v>
                </c:pt>
                <c:pt idx="3">
                  <c:v>1.91</c:v>
                </c:pt>
                <c:pt idx="4">
                  <c:v>#N/A</c:v>
                </c:pt>
                <c:pt idx="5">
                  <c:v>2.69</c:v>
                </c:pt>
                <c:pt idx="6">
                  <c:v>#N/A</c:v>
                </c:pt>
                <c:pt idx="7">
                  <c:v>3.89</c:v>
                </c:pt>
                <c:pt idx="8">
                  <c:v>#N/A</c:v>
                </c:pt>
                <c:pt idx="9">
                  <c:v>2.52</c:v>
                </c:pt>
              </c:numCache>
            </c:numRef>
          </c:val>
          <c:extLst>
            <c:ext xmlns:c16="http://schemas.microsoft.com/office/drawing/2014/chart" uri="{C3380CC4-5D6E-409C-BE32-E72D297353CC}">
              <c16:uniqueId val="{00000008-06FB-4D25-9BB5-A332B6CD4C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5.33</c:v>
                </c:pt>
                <c:pt idx="4">
                  <c:v>#N/A</c:v>
                </c:pt>
                <c:pt idx="5">
                  <c:v>3.49</c:v>
                </c:pt>
                <c:pt idx="6">
                  <c:v>#N/A</c:v>
                </c:pt>
                <c:pt idx="7">
                  <c:v>2.1800000000000002</c:v>
                </c:pt>
                <c:pt idx="8">
                  <c:v>#N/A</c:v>
                </c:pt>
                <c:pt idx="9">
                  <c:v>3.89</c:v>
                </c:pt>
              </c:numCache>
            </c:numRef>
          </c:val>
          <c:extLst>
            <c:ext xmlns:c16="http://schemas.microsoft.com/office/drawing/2014/chart" uri="{C3380CC4-5D6E-409C-BE32-E72D297353CC}">
              <c16:uniqueId val="{00000009-06FB-4D25-9BB5-A332B6CD4C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5128</c:v>
                </c:pt>
                <c:pt idx="5">
                  <c:v>5080</c:v>
                </c:pt>
                <c:pt idx="8">
                  <c:v>5129</c:v>
                </c:pt>
                <c:pt idx="11">
                  <c:v>5107</c:v>
                </c:pt>
                <c:pt idx="14">
                  <c:v>5125</c:v>
                </c:pt>
              </c:numCache>
            </c:numRef>
          </c:val>
          <c:extLst>
            <c:ext xmlns:c16="http://schemas.microsoft.com/office/drawing/2014/chart" uri="{C3380CC4-5D6E-409C-BE32-E72D297353CC}">
              <c16:uniqueId val="{00000000-2170-4E56-B597-4919BF1F7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70-4E56-B597-4919BF1F7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137</c:v>
                </c:pt>
                <c:pt idx="3">
                  <c:v>128</c:v>
                </c:pt>
                <c:pt idx="6">
                  <c:v>121</c:v>
                </c:pt>
                <c:pt idx="9">
                  <c:v>113</c:v>
                </c:pt>
                <c:pt idx="12">
                  <c:v>104</c:v>
                </c:pt>
              </c:numCache>
            </c:numRef>
          </c:val>
          <c:extLst>
            <c:ext xmlns:c16="http://schemas.microsoft.com/office/drawing/2014/chart" uri="{C3380CC4-5D6E-409C-BE32-E72D297353CC}">
              <c16:uniqueId val="{00000002-2170-4E56-B597-4919BF1F7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95</c:v>
                </c:pt>
                <c:pt idx="3">
                  <c:v>96</c:v>
                </c:pt>
                <c:pt idx="6">
                  <c:v>77</c:v>
                </c:pt>
                <c:pt idx="9">
                  <c:v>76</c:v>
                </c:pt>
                <c:pt idx="12">
                  <c:v>88</c:v>
                </c:pt>
              </c:numCache>
            </c:numRef>
          </c:val>
          <c:extLst>
            <c:ext xmlns:c16="http://schemas.microsoft.com/office/drawing/2014/chart" uri="{C3380CC4-5D6E-409C-BE32-E72D297353CC}">
              <c16:uniqueId val="{00000003-2170-4E56-B597-4919BF1F7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1530</c:v>
                </c:pt>
                <c:pt idx="3">
                  <c:v>1494</c:v>
                </c:pt>
                <c:pt idx="6">
                  <c:v>1482</c:v>
                </c:pt>
                <c:pt idx="9">
                  <c:v>1363</c:v>
                </c:pt>
                <c:pt idx="12">
                  <c:v>1288</c:v>
                </c:pt>
              </c:numCache>
            </c:numRef>
          </c:val>
          <c:extLst>
            <c:ext xmlns:c16="http://schemas.microsoft.com/office/drawing/2014/chart" uri="{C3380CC4-5D6E-409C-BE32-E72D297353CC}">
              <c16:uniqueId val="{00000004-2170-4E56-B597-4919BF1F7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5-2170-4E56-B597-4919BF1F7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6-2170-4E56-B597-4919BF1F7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6427</c:v>
                </c:pt>
                <c:pt idx="3">
                  <c:v>6150</c:v>
                </c:pt>
                <c:pt idx="6">
                  <c:v>6173</c:v>
                </c:pt>
                <c:pt idx="9">
                  <c:v>6183</c:v>
                </c:pt>
                <c:pt idx="12">
                  <c:v>6237</c:v>
                </c:pt>
              </c:numCache>
            </c:numRef>
          </c:val>
          <c:extLst>
            <c:ext xmlns:c16="http://schemas.microsoft.com/office/drawing/2014/chart" uri="{C3380CC4-5D6E-409C-BE32-E72D297353CC}">
              <c16:uniqueId val="{00000007-2170-4E56-B597-4919BF1F7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3094</c:v>
                </c:pt>
                <c:pt idx="2">
                  <c:v>#N/A</c:v>
                </c:pt>
                <c:pt idx="3">
                  <c:v>#N/A</c:v>
                </c:pt>
                <c:pt idx="4">
                  <c:v>2788</c:v>
                </c:pt>
                <c:pt idx="5">
                  <c:v>#N/A</c:v>
                </c:pt>
                <c:pt idx="6">
                  <c:v>#N/A</c:v>
                </c:pt>
                <c:pt idx="7">
                  <c:v>2724</c:v>
                </c:pt>
                <c:pt idx="8">
                  <c:v>#N/A</c:v>
                </c:pt>
                <c:pt idx="9">
                  <c:v>#N/A</c:v>
                </c:pt>
                <c:pt idx="10">
                  <c:v>2628</c:v>
                </c:pt>
                <c:pt idx="11">
                  <c:v>#N/A</c:v>
                </c:pt>
                <c:pt idx="12">
                  <c:v>#N/A</c:v>
                </c:pt>
                <c:pt idx="13">
                  <c:v>2592</c:v>
                </c:pt>
                <c:pt idx="14">
                  <c:v>#N/A</c:v>
                </c:pt>
              </c:numCache>
            </c:numRef>
          </c:val>
          <c:smooth val="0"/>
          <c:extLst>
            <c:ext xmlns:c16="http://schemas.microsoft.com/office/drawing/2014/chart" uri="{C3380CC4-5D6E-409C-BE32-E72D297353CC}">
              <c16:uniqueId val="{00000008-2170-4E56-B597-4919BF1F7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57510</c:v>
                </c:pt>
                <c:pt idx="5">
                  <c:v>58651</c:v>
                </c:pt>
                <c:pt idx="8">
                  <c:v>60861</c:v>
                </c:pt>
                <c:pt idx="11">
                  <c:v>63221</c:v>
                </c:pt>
                <c:pt idx="14">
                  <c:v>66646</c:v>
                </c:pt>
              </c:numCache>
            </c:numRef>
          </c:val>
          <c:extLst>
            <c:ext xmlns:c16="http://schemas.microsoft.com/office/drawing/2014/chart" uri="{C3380CC4-5D6E-409C-BE32-E72D297353CC}">
              <c16:uniqueId val="{00000000-2779-4ED3-BFD4-7E3551381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1017</c:v>
                </c:pt>
                <c:pt idx="5">
                  <c:v>899</c:v>
                </c:pt>
                <c:pt idx="8">
                  <c:v>796</c:v>
                </c:pt>
                <c:pt idx="11">
                  <c:v>681</c:v>
                </c:pt>
                <c:pt idx="14">
                  <c:v>554</c:v>
                </c:pt>
              </c:numCache>
            </c:numRef>
          </c:val>
          <c:extLst>
            <c:ext xmlns:c16="http://schemas.microsoft.com/office/drawing/2014/chart" uri="{C3380CC4-5D6E-409C-BE32-E72D297353CC}">
              <c16:uniqueId val="{00000001-2779-4ED3-BFD4-7E3551381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11013</c:v>
                </c:pt>
                <c:pt idx="5">
                  <c:v>9140</c:v>
                </c:pt>
                <c:pt idx="8">
                  <c:v>9080</c:v>
                </c:pt>
                <c:pt idx="11">
                  <c:v>8819</c:v>
                </c:pt>
                <c:pt idx="14">
                  <c:v>8903</c:v>
                </c:pt>
              </c:numCache>
            </c:numRef>
          </c:val>
          <c:extLst>
            <c:ext xmlns:c16="http://schemas.microsoft.com/office/drawing/2014/chart" uri="{C3380CC4-5D6E-409C-BE32-E72D297353CC}">
              <c16:uniqueId val="{00000002-2779-4ED3-BFD4-7E3551381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79-4ED3-BFD4-7E3551381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79-4ED3-BFD4-7E3551381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5-2779-4ED3-BFD4-7E3551381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9048</c:v>
                </c:pt>
                <c:pt idx="3">
                  <c:v>9067</c:v>
                </c:pt>
                <c:pt idx="6">
                  <c:v>8771</c:v>
                </c:pt>
                <c:pt idx="9">
                  <c:v>9073</c:v>
                </c:pt>
                <c:pt idx="12">
                  <c:v>8947</c:v>
                </c:pt>
              </c:numCache>
            </c:numRef>
          </c:val>
          <c:extLst>
            <c:ext xmlns:c16="http://schemas.microsoft.com/office/drawing/2014/chart" uri="{C3380CC4-5D6E-409C-BE32-E72D297353CC}">
              <c16:uniqueId val="{00000006-2779-4ED3-BFD4-7E3551381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637</c:v>
                </c:pt>
                <c:pt idx="3">
                  <c:v>807</c:v>
                </c:pt>
                <c:pt idx="6">
                  <c:v>837</c:v>
                </c:pt>
                <c:pt idx="9">
                  <c:v>794</c:v>
                </c:pt>
                <c:pt idx="12">
                  <c:v>729</c:v>
                </c:pt>
              </c:numCache>
            </c:numRef>
          </c:val>
          <c:extLst>
            <c:ext xmlns:c16="http://schemas.microsoft.com/office/drawing/2014/chart" uri="{C3380CC4-5D6E-409C-BE32-E72D297353CC}">
              <c16:uniqueId val="{00000007-2779-4ED3-BFD4-7E3551381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18055</c:v>
                </c:pt>
                <c:pt idx="3">
                  <c:v>17271</c:v>
                </c:pt>
                <c:pt idx="6">
                  <c:v>17714</c:v>
                </c:pt>
                <c:pt idx="9">
                  <c:v>17248</c:v>
                </c:pt>
                <c:pt idx="12">
                  <c:v>16685</c:v>
                </c:pt>
              </c:numCache>
            </c:numRef>
          </c:val>
          <c:extLst>
            <c:ext xmlns:c16="http://schemas.microsoft.com/office/drawing/2014/chart" uri="{C3380CC4-5D6E-409C-BE32-E72D297353CC}">
              <c16:uniqueId val="{00000008-2779-4ED3-BFD4-7E3551381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1099</c:v>
                </c:pt>
                <c:pt idx="3">
                  <c:v>1052</c:v>
                </c:pt>
                <c:pt idx="6">
                  <c:v>1026</c:v>
                </c:pt>
                <c:pt idx="9">
                  <c:v>1006</c:v>
                </c:pt>
                <c:pt idx="12">
                  <c:v>987</c:v>
                </c:pt>
              </c:numCache>
            </c:numRef>
          </c:val>
          <c:extLst>
            <c:ext xmlns:c16="http://schemas.microsoft.com/office/drawing/2014/chart" uri="{C3380CC4-5D6E-409C-BE32-E72D297353CC}">
              <c16:uniqueId val="{00000009-2779-4ED3-BFD4-7E3551381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62288</c:v>
                </c:pt>
                <c:pt idx="3">
                  <c:v>64894</c:v>
                </c:pt>
                <c:pt idx="6">
                  <c:v>67927</c:v>
                </c:pt>
                <c:pt idx="9">
                  <c:v>71248</c:v>
                </c:pt>
                <c:pt idx="12">
                  <c:v>75515</c:v>
                </c:pt>
              </c:numCache>
            </c:numRef>
          </c:val>
          <c:extLst>
            <c:ext xmlns:c16="http://schemas.microsoft.com/office/drawing/2014/chart" uri="{C3380CC4-5D6E-409C-BE32-E72D297353CC}">
              <c16:uniqueId val="{0000000A-2779-4ED3-BFD4-7E35513817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21589</c:v>
                </c:pt>
                <c:pt idx="2">
                  <c:v>#N/A</c:v>
                </c:pt>
                <c:pt idx="3">
                  <c:v>#N/A</c:v>
                </c:pt>
                <c:pt idx="4">
                  <c:v>24403</c:v>
                </c:pt>
                <c:pt idx="5">
                  <c:v>#N/A</c:v>
                </c:pt>
                <c:pt idx="6">
                  <c:v>#N/A</c:v>
                </c:pt>
                <c:pt idx="7">
                  <c:v>25540</c:v>
                </c:pt>
                <c:pt idx="8">
                  <c:v>#N/A</c:v>
                </c:pt>
                <c:pt idx="9">
                  <c:v>#N/A</c:v>
                </c:pt>
                <c:pt idx="10">
                  <c:v>26650</c:v>
                </c:pt>
                <c:pt idx="11">
                  <c:v>#N/A</c:v>
                </c:pt>
                <c:pt idx="12">
                  <c:v>#N/A</c:v>
                </c:pt>
                <c:pt idx="13">
                  <c:v>26762</c:v>
                </c:pt>
                <c:pt idx="14">
                  <c:v>#N/A</c:v>
                </c:pt>
              </c:numCache>
            </c:numRef>
          </c:val>
          <c:smooth val="0"/>
          <c:extLst>
            <c:ext xmlns:c16="http://schemas.microsoft.com/office/drawing/2014/chart" uri="{C3380CC4-5D6E-409C-BE32-E72D297353CC}">
              <c16:uniqueId val="{0000000B-2779-4ED3-BFD4-7E35513817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2346</c:v>
                </c:pt>
                <c:pt idx="1">
                  <c:v>2351</c:v>
                </c:pt>
                <c:pt idx="2">
                  <c:v>1955</c:v>
                </c:pt>
              </c:numCache>
            </c:numRef>
          </c:val>
          <c:extLst>
            <c:ext xmlns:c16="http://schemas.microsoft.com/office/drawing/2014/chart" uri="{C3380CC4-5D6E-409C-BE32-E72D297353CC}">
              <c16:uniqueId val="{00000000-8EA5-4014-8E9E-2EFB8A6390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704</c:v>
                </c:pt>
                <c:pt idx="1">
                  <c:v>706</c:v>
                </c:pt>
                <c:pt idx="2">
                  <c:v>707</c:v>
                </c:pt>
              </c:numCache>
            </c:numRef>
          </c:val>
          <c:extLst>
            <c:ext xmlns:c16="http://schemas.microsoft.com/office/drawing/2014/chart" uri="{C3380CC4-5D6E-409C-BE32-E72D297353CC}">
              <c16:uniqueId val="{00000001-8EA5-4014-8E9E-2EFB8A6390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4516</c:v>
                </c:pt>
                <c:pt idx="1">
                  <c:v>4315</c:v>
                </c:pt>
                <c:pt idx="2">
                  <c:v>5722</c:v>
                </c:pt>
              </c:numCache>
            </c:numRef>
          </c:val>
          <c:extLst>
            <c:ext xmlns:c16="http://schemas.microsoft.com/office/drawing/2014/chart" uri="{C3380CC4-5D6E-409C-BE32-E72D297353CC}">
              <c16:uniqueId val="{00000002-8EA5-4014-8E9E-2EFB8A6390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公営企業会計において、料金改定など経営の健全化に取組んでいることから、公営企業債の元利償還金に対する繰入金は減少傾向にあります。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しかし、今後は環境センターや新庁舎などの複数の大型事業の償還が重なり、元利償還金等が大きく増加する予定であることから、これまで以上に建設事業債の発行額を抑え、公債費の抑制を図ります。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将来負担額の主な項目である地方債の現在高が増加していますが、主な要因としては、地方交付税の振替財源である臨時財政対策債の増加や新庁舎建設事業及び令和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月豪雨による災害復旧事業の財源とするために地方債が増加したことが挙げられます。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においては、ふるさと納税の推進により、ふるさと納税寄附金を原資とする基金の積立額が増加したことなどにより充当可能基金が微増していますが、地方債の増加には及ばず、将来負担比率の分子は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今後、新庁舎関連工事は令和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年度で完了しますが、令和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月豪雨及び新型コロナ感染症に係る経費の財源とするために取り崩したことから、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万円減少しましたが、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新型コロナウイルス感染症対策基金をはじめとする複数の基金の新設や、ふるさと納税の推進によるふるさと八代元気づくり応援基金の積み立てに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より、全体として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・中期財政計画において、普通交付税の合併算定替えの特例措置期間終了に伴い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歳入が減少しましたが、災害復旧や新型コロナウイルス感染症対策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など新たな歳出の増加が見込まれることから、基金全体について令和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億円を取り崩して対応する予定です。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億円と設定し、この金額を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下回らないよう各事業の抜本的見直しや施設の統廃合を進めるなどして、歳出削減に取り組みます。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・新型コロナウイルス感染症対策基金は、新型コロナウイルス感染症の影響により国及び熊本県の融資制度を利用したものに対して金利負担分及び</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保証料の補助を行うため、新型コロナウイルス感染症対応地方創生臨時交付金より積み立てましたが、補助は最長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度末をもって廃止します。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・ふるさと納税の推進により、基金の原資となるふるさと八代元気づくり応援寄附金は増加傾向が見込まれますが、各種まちづくり事業の財源として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積極的に活用することから、ふるさと八代元気づくり応援基金は令和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年度末をピークに減少する見込みです。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：市庁舎の建設に要する経費の財源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：市有施設の整備に要する経費の財源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年熊本地震により被災した本庁舎の建替えに係る経費の財源として、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・新型コロナウイルス感染症対策基金：新型コロナウイルス感染症対策の影響により、国及び県の融資制度の金利負担分及び信用保証料の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一部補助に要する経費の財源とするため、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：基金の一括運用による利子収入により、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・市庁舎建設基金　　　　　　　　　：本庁舎の建替えが令和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が増加傾向にあることから、各種まちづくり事業の財源として随時取り崩す予定。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：八代市公民館の大規模改修に目途が立つことから、令和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月豪雨による災害復旧及び新型コロナウイルス感染症対策に係る経費の財源とするため、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万円を取り崩す見込みです。また、八代市土地開発公社の解散が進められていることから、令和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年度末をもって土地開発基金を廃止し、当該基金残高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基金の一括運用による利子収入により、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新型コロナウイルス感染症の影響による景気の低迷で、市税等は減少しており、今後も大幅な増収は厳しい状況です。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は償却資産の実態調査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147865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34670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地方消費税交付金及び特別交付税が増加し、財政調整基金を取り崩したことにより経常一般財源総額は増加しましたが、経常一般財源充当経費も増加となったため、前年度と比べ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ポイント高く、その開きは大きくなっています。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普通交付税については合併算定替から一本算定となり減少しますが、大型事業の影響による公債費の増加に伴い、経常収支比率の改善は引き続き厳しい状況にあります。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今後は、引き続き事業の見直しを行い、経常経費の抑制に努めます。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52494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5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95250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122783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会計年度任用職員制度への移行に伴い、人件費が大きく増加しています。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おいては、賃金分は大きく減少しましたが、市政協力関係事業やごみ収集管理事業、排水機場維持管理事業が増額となったことや、新型コロナウイルス感染症対策など新規事業に係る経費が増加したことにより、微減にとどま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140722</xdr:rowOff>
    </xdr:from>
    <xdr:to>
      <xdr:col>23</xdr:col>
      <xdr:colOff>133350</xdr:colOff>
      <xdr:row>84</xdr:row>
      <xdr:rowOff>3076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8172"/>
          <a:ext cx="8382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46718</xdr:rowOff>
    </xdr:from>
    <xdr:to>
      <xdr:col>19</xdr:col>
      <xdr:colOff>133350</xdr:colOff>
      <xdr:row>81</xdr:row>
      <xdr:rowOff>140722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158527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81759</xdr:rowOff>
    </xdr:from>
    <xdr:to>
      <xdr:col>11</xdr:col>
      <xdr:colOff>31750</xdr:colOff>
      <xdr:row>81</xdr:row>
      <xdr:rowOff>158527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69209"/>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123726</xdr:rowOff>
    </xdr:from>
    <xdr:to>
      <xdr:col>23</xdr:col>
      <xdr:colOff>184150</xdr:colOff>
      <xdr:row>84</xdr:row>
      <xdr:rowOff>53876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140253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89922</xdr:rowOff>
    </xdr:from>
    <xdr:to>
      <xdr:col>19</xdr:col>
      <xdr:colOff>184150</xdr:colOff>
      <xdr:row>82</xdr:row>
      <xdr:rowOff>20072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30249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4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167368</xdr:rowOff>
    </xdr:from>
    <xdr:to>
      <xdr:col>15</xdr:col>
      <xdr:colOff>133350</xdr:colOff>
      <xdr:row>81</xdr:row>
      <xdr:rowOff>97518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107727</xdr:rowOff>
    </xdr:from>
    <xdr:to>
      <xdr:col>11</xdr:col>
      <xdr:colOff>82550</xdr:colOff>
      <xdr:row>82</xdr:row>
      <xdr:rowOff>37877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48054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30959</xdr:rowOff>
    </xdr:from>
    <xdr:to>
      <xdr:col>7</xdr:col>
      <xdr:colOff>31750</xdr:colOff>
      <xdr:row>81</xdr:row>
      <xdr:rowOff>132559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142736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類似団体平均値を下回る給与水準となっています。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102659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6370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102659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51859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人増加しています。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月豪雨災害に係る復旧復興業務や総合計画の重点戦略に掲げる重点取組等に必要な人員を確保しつつ、定年引上げによる影響等に留意しながら、適正な定員管理に努めます。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103959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777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76381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673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8121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151312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2950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53159</xdr:rowOff>
    </xdr:from>
    <xdr:to>
      <xdr:col>81</xdr:col>
      <xdr:colOff>95250</xdr:colOff>
      <xdr:row>63</xdr:row>
      <xdr:rowOff>154759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25236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35052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8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73660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ポイント減少しましたが、類似団体平均値及び熊本県平均値を大きく上回っています。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月豪雨による災害復旧事業による地方債の増加が挙げられます。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新庁舎関連の建設事業は令和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予定であり、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107594</xdr:rowOff>
    </xdr:from>
    <xdr:to>
      <xdr:col>81</xdr:col>
      <xdr:colOff>44450</xdr:colOff>
      <xdr:row>19</xdr:row>
      <xdr:rowOff>119177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65144"/>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74778</xdr:rowOff>
    </xdr:from>
    <xdr:to>
      <xdr:col>77</xdr:col>
      <xdr:colOff>44450</xdr:colOff>
      <xdr:row>19</xdr:row>
      <xdr:rowOff>119177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33232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26518</xdr:rowOff>
    </xdr:from>
    <xdr:to>
      <xdr:col>72</xdr:col>
      <xdr:colOff>203200</xdr:colOff>
      <xdr:row>19</xdr:row>
      <xdr:rowOff>74778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840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94691</xdr:rowOff>
    </xdr:from>
    <xdr:to>
      <xdr:col>68</xdr:col>
      <xdr:colOff>152400</xdr:colOff>
      <xdr:row>19</xdr:row>
      <xdr:rowOff>26518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80791"/>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56794</xdr:rowOff>
    </xdr:from>
    <xdr:to>
      <xdr:col>81</xdr:col>
      <xdr:colOff>95250</xdr:colOff>
      <xdr:row>19</xdr:row>
      <xdr:rowOff>158394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28871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68377</xdr:rowOff>
    </xdr:from>
    <xdr:to>
      <xdr:col>77</xdr:col>
      <xdr:colOff>95250</xdr:colOff>
      <xdr:row>19</xdr:row>
      <xdr:rowOff>169977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154754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23978</xdr:rowOff>
    </xdr:from>
    <xdr:to>
      <xdr:col>73</xdr:col>
      <xdr:colOff>44450</xdr:colOff>
      <xdr:row>19</xdr:row>
      <xdr:rowOff>125578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110355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147168</xdr:rowOff>
    </xdr:from>
    <xdr:to>
      <xdr:col>68</xdr:col>
      <xdr:colOff>203200</xdr:colOff>
      <xdr:row>19</xdr:row>
      <xdr:rowOff>77318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62095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43891</xdr:rowOff>
    </xdr:from>
    <xdr:to>
      <xdr:col>64</xdr:col>
      <xdr:colOff>152400</xdr:colOff>
      <xdr:row>18</xdr:row>
      <xdr:rowOff>145491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130268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ポイント上回り、類似団体平均値を</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ポイント上回る形となっています。主な要因は、会計年度任用職員制度への移行によるものです。また、令和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年度の給与改定により期末手当等の費用が減った一方で、令和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定年・早期退職者の大幅な増加により退職手当の費用が増えたことが挙げられます。なお、ラスパイレス指数は類似団体平均値をやや下回る傾向にあることから、今後も現在の給与水準を維持しながら、組織体制の見直し等を積極的に進め、適正な定員管理により職員の新陳代謝を図り、人件費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物件費は類似団体平均値及び熊本県平均値を下回っており、前年度より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主な要因としては会計年度任用職員制度への移行による賃金分の減少が挙げられます。その一方で、令和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月豪雨災害に伴う災害廃棄物処理事業や新型コロナウイルス感染症対策事業など新たに発生した経費もあります。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新型コロナウイルス感染症の影響により、今後、物件費は増額となる見込みであることから、経常的経費を中心に経費の抑制を図ります。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2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18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107950</xdr:rowOff>
    </xdr:from>
    <xdr:to>
      <xdr:col>69</xdr:col>
      <xdr:colOff>92075</xdr:colOff>
      <xdr:row>12</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6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57150</xdr:rowOff>
    </xdr:from>
    <xdr:to>
      <xdr:col>65</xdr:col>
      <xdr:colOff>53975</xdr:colOff>
      <xdr:row>12</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8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ポイント上回っていますが、主な要因としては、私立保育所保育事業や施設型給付事業、ひとり親世帯への臨時特別給付金給付事業などの児童福祉費に係る経費が増加していることが挙げられます。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今後は、単独事業として実施している扶助費の見直しを行いながら、適正な福祉サービスに努めます。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129540</xdr:rowOff>
    </xdr:from>
    <xdr:to>
      <xdr:col>11</xdr:col>
      <xdr:colOff>60325</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その他は、前年度よりポイントの増減はありません。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しかし、類似団体平均値及び熊本県平均値と比較しても高い水準であり、開きも大きくなっています。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60</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97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主な要因としては、地理的条件から下水道普及率が低いことで建設費の割合が大きいことなどにより、他団体と比較すると下水道事業会計への繰出金が大きくなっていることが挙げられます。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今後は、各種補助金について見直しを行い、段階的に縮小・廃止を行う予定です。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ポイント増加しており、類似団体平均値及び熊本県平均値を上回っています。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主な要因としては、環境センター整備や、小中学校への空調設備設置に係る元金償還が挙げられます。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今後は、新庁舎などの大型事業の償還が本格的に始まることから、令和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年度より公債費は上昇する予定です。通常の建設事業発行額を公債費償還元金の範囲内に抑えながら、公債費の抑制を図ります。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13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39914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18143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72571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160564</xdr:rowOff>
    </xdr:from>
    <xdr:to>
      <xdr:col>20</xdr:col>
      <xdr:colOff>38100</xdr:colOff>
      <xdr:row>78</xdr:row>
      <xdr:rowOff>90714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75491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主な要因としては、会計年度任用職員制度の移行に伴う人件費の増加や令和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月豪雨による災害復旧及び新型コロナウイルス感染症対策に係る経費の増加が挙げられます。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43724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38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37193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73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143329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886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58420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29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136451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72770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119630</xdr:rowOff>
    </xdr:from>
    <xdr:to>
      <xdr:col>29</xdr:col>
      <xdr:colOff>127000</xdr:colOff>
      <xdr:row>14</xdr:row>
      <xdr:rowOff>3469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6105"/>
          <a:ext cx="6477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3469</xdr:rowOff>
    </xdr:from>
    <xdr:to>
      <xdr:col>26</xdr:col>
      <xdr:colOff>50800</xdr:colOff>
      <xdr:row>14</xdr:row>
      <xdr:rowOff>133281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1394"/>
          <a:ext cx="698500" cy="12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133281</xdr:rowOff>
    </xdr:from>
    <xdr:to>
      <xdr:col>22</xdr:col>
      <xdr:colOff>114300</xdr:colOff>
      <xdr:row>15</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81206"/>
          <a:ext cx="6985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165644</xdr:rowOff>
    </xdr:from>
    <xdr:to>
      <xdr:col>18</xdr:col>
      <xdr:colOff>177800</xdr:colOff>
      <xdr:row>15</xdr:row>
      <xdr:rowOff>24141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1356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68830</xdr:rowOff>
    </xdr:from>
    <xdr:to>
      <xdr:col>29</xdr:col>
      <xdr:colOff>177800</xdr:colOff>
      <xdr:row>13</xdr:row>
      <xdr:rowOff>170430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85357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124119</xdr:rowOff>
    </xdr:from>
    <xdr:to>
      <xdr:col>26</xdr:col>
      <xdr:colOff>101600</xdr:colOff>
      <xdr:row>14</xdr:row>
      <xdr:rowOff>54269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64446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82481</xdr:rowOff>
    </xdr:from>
    <xdr:to>
      <xdr:col>22</xdr:col>
      <xdr:colOff>165100</xdr:colOff>
      <xdr:row>15</xdr:row>
      <xdr:rowOff>12631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3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22808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144791</xdr:rowOff>
    </xdr:from>
    <xdr:to>
      <xdr:col>19</xdr:col>
      <xdr:colOff>38100</xdr:colOff>
      <xdr:row>15</xdr:row>
      <xdr:rowOff>74941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114844</xdr:rowOff>
    </xdr:from>
    <xdr:to>
      <xdr:col>15</xdr:col>
      <xdr:colOff>101600</xdr:colOff>
      <xdr:row>15</xdr:row>
      <xdr:rowOff>44994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55171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339239</xdr:rowOff>
    </xdr:from>
    <xdr:to>
      <xdr:col>29</xdr:col>
      <xdr:colOff>127000</xdr:colOff>
      <xdr:row>34</xdr:row>
      <xdr:rowOff>341819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06689"/>
          <a:ext cx="6477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321996</xdr:rowOff>
    </xdr:from>
    <xdr:to>
      <xdr:col>26</xdr:col>
      <xdr:colOff>50800</xdr:colOff>
      <xdr:row>34</xdr:row>
      <xdr:rowOff>339239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311513</xdr:rowOff>
    </xdr:from>
    <xdr:to>
      <xdr:col>22</xdr:col>
      <xdr:colOff>114300</xdr:colOff>
      <xdr:row>34</xdr:row>
      <xdr:rowOff>321996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239047</xdr:rowOff>
    </xdr:from>
    <xdr:to>
      <xdr:col>18</xdr:col>
      <xdr:colOff>177800</xdr:colOff>
      <xdr:row>34</xdr:row>
      <xdr:rowOff>311513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6497"/>
          <a:ext cx="6985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291019</xdr:rowOff>
    </xdr:from>
    <xdr:to>
      <xdr:col>29</xdr:col>
      <xdr:colOff>177800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136096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288439</xdr:rowOff>
    </xdr:from>
    <xdr:to>
      <xdr:col>26</xdr:col>
      <xdr:colOff>101600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57316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271196</xdr:rowOff>
    </xdr:from>
    <xdr:to>
      <xdr:col>22</xdr:col>
      <xdr:colOff>165100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260713</xdr:rowOff>
    </xdr:from>
    <xdr:to>
      <xdr:col>19</xdr:col>
      <xdr:colOff>38100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188247</xdr:rowOff>
    </xdr:from>
    <xdr:to>
      <xdr:col>15</xdr:col>
      <xdr:colOff>101600</xdr:colOff>
      <xdr:row>34</xdr:row>
      <xdr:rowOff>289847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300024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48603</xdr:rowOff>
    </xdr:from>
    <xdr:to>
      <xdr:col>24</xdr:col>
      <xdr:colOff>63500</xdr:colOff>
      <xdr:row>35</xdr:row>
      <xdr:rowOff>53884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7903"/>
          <a:ext cx="838200" cy="17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53884</xdr:rowOff>
    </xdr:from>
    <xdr:to>
      <xdr:col>19</xdr:col>
      <xdr:colOff>177800</xdr:colOff>
      <xdr:row>35</xdr:row>
      <xdr:rowOff>88448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54634"/>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88448</xdr:rowOff>
    </xdr:from>
    <xdr:to>
      <xdr:col>15</xdr:col>
      <xdr:colOff>50800</xdr:colOff>
      <xdr:row>35</xdr:row>
      <xdr:rowOff>114691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9198"/>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114691</xdr:rowOff>
    </xdr:from>
    <xdr:to>
      <xdr:col>10</xdr:col>
      <xdr:colOff>114300</xdr:colOff>
      <xdr:row>35</xdr:row>
      <xdr:rowOff>121824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1544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169253</xdr:rowOff>
    </xdr:from>
    <xdr:to>
      <xdr:col>24</xdr:col>
      <xdr:colOff>114300</xdr:colOff>
      <xdr:row>34</xdr:row>
      <xdr:rowOff>99403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20680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3084</xdr:rowOff>
    </xdr:from>
    <xdr:to>
      <xdr:col>20</xdr:col>
      <xdr:colOff>38100</xdr:colOff>
      <xdr:row>35</xdr:row>
      <xdr:rowOff>104684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121211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37648</xdr:rowOff>
    </xdr:from>
    <xdr:to>
      <xdr:col>15</xdr:col>
      <xdr:colOff>101600</xdr:colOff>
      <xdr:row>35</xdr:row>
      <xdr:rowOff>139248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155775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63891</xdr:rowOff>
    </xdr:from>
    <xdr:to>
      <xdr:col>10</xdr:col>
      <xdr:colOff>165100</xdr:colOff>
      <xdr:row>35</xdr:row>
      <xdr:rowOff>165491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71024</xdr:rowOff>
    </xdr:from>
    <xdr:to>
      <xdr:col>6</xdr:col>
      <xdr:colOff>38100</xdr:colOff>
      <xdr:row>36</xdr:row>
      <xdr:rowOff>1174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93706</xdr:rowOff>
    </xdr:from>
    <xdr:to>
      <xdr:col>24</xdr:col>
      <xdr:colOff>63500</xdr:colOff>
      <xdr:row>57</xdr:row>
      <xdr:rowOff>122120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23456"/>
          <a:ext cx="8382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122120</xdr:rowOff>
    </xdr:from>
    <xdr:to>
      <xdr:col>19</xdr:col>
      <xdr:colOff>177800</xdr:colOff>
      <xdr:row>58</xdr:row>
      <xdr:rowOff>8484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25812</xdr:rowOff>
    </xdr:from>
    <xdr:to>
      <xdr:col>15</xdr:col>
      <xdr:colOff>50800</xdr:colOff>
      <xdr:row>58</xdr:row>
      <xdr:rowOff>8484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57</xdr:row>
      <xdr:rowOff>120475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8462"/>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42906</xdr:rowOff>
    </xdr:from>
    <xdr:to>
      <xdr:col>24</xdr:col>
      <xdr:colOff>114300</xdr:colOff>
      <xdr:row>55</xdr:row>
      <xdr:rowOff>144506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21333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71320</xdr:rowOff>
    </xdr:from>
    <xdr:to>
      <xdr:col>20</xdr:col>
      <xdr:colOff>38100</xdr:colOff>
      <xdr:row>58</xdr:row>
      <xdr:rowOff>1470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164047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129134</xdr:rowOff>
    </xdr:from>
    <xdr:to>
      <xdr:col>15</xdr:col>
      <xdr:colOff>101600</xdr:colOff>
      <xdr:row>58</xdr:row>
      <xdr:rowOff>59284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146462</xdr:rowOff>
    </xdr:from>
    <xdr:to>
      <xdr:col>10</xdr:col>
      <xdr:colOff>165100</xdr:colOff>
      <xdr:row>57</xdr:row>
      <xdr:rowOff>76612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67739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69675</xdr:rowOff>
    </xdr:from>
    <xdr:to>
      <xdr:col>6</xdr:col>
      <xdr:colOff>38100</xdr:colOff>
      <xdr:row>57</xdr:row>
      <xdr:rowOff>171275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162402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a:extLst>
            <a:ext uri="{FF2B5EF4-FFF2-40B4-BE49-F238E27FC236}">
              <a16:creationId xmlns:a16="http://schemas.microsoft.com/office/drawing/2014/main" id="{00000000-0008-0000-06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a:extLst>
            <a:ext uri="{FF2B5EF4-FFF2-40B4-BE49-F238E27FC236}">
              <a16:creationId xmlns:a16="http://schemas.microsoft.com/office/drawing/2014/main" id="{00000000-0008-0000-0600-0000A4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a:extLst>
            <a:ext uri="{FF2B5EF4-FFF2-40B4-BE49-F238E27FC236}">
              <a16:creationId xmlns:a16="http://schemas.microsoft.com/office/drawing/2014/main" id="{00000000-0008-0000-0600-0000A6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163018</xdr:rowOff>
    </xdr:from>
    <xdr:to>
      <xdr:col>24</xdr:col>
      <xdr:colOff>63500</xdr:colOff>
      <xdr:row>76</xdr:row>
      <xdr:rowOff>167360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3797300" y="13193218"/>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a:extLst>
            <a:ext uri="{FF2B5EF4-FFF2-40B4-BE49-F238E27FC236}">
              <a16:creationId xmlns:a16="http://schemas.microsoft.com/office/drawing/2014/main" id="{00000000-0008-0000-0600-0000A9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a:extLst>
            <a:ext uri="{FF2B5EF4-FFF2-40B4-BE49-F238E27FC236}">
              <a16:creationId xmlns:a16="http://schemas.microsoft.com/office/drawing/2014/main" id="{00000000-0008-0000-0600-0000AA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163018</xdr:rowOff>
    </xdr:from>
    <xdr:to>
      <xdr:col>19</xdr:col>
      <xdr:colOff>177800</xdr:colOff>
      <xdr:row>76</xdr:row>
      <xdr:rowOff>167190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2908300" y="1319321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159474</xdr:rowOff>
    </xdr:from>
    <xdr:to>
      <xdr:col>15</xdr:col>
      <xdr:colOff>50800</xdr:colOff>
      <xdr:row>76</xdr:row>
      <xdr:rowOff>167190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019300" y="1318967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154787</xdr:rowOff>
    </xdr:from>
    <xdr:to>
      <xdr:col>10</xdr:col>
      <xdr:colOff>114300</xdr:colOff>
      <xdr:row>76</xdr:row>
      <xdr:rowOff>159474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1130300" y="1318498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116560</xdr:rowOff>
    </xdr:from>
    <xdr:to>
      <xdr:col>24</xdr:col>
      <xdr:colOff>114300</xdr:colOff>
      <xdr:row>77</xdr:row>
      <xdr:rowOff>46710</xdr:rowOff>
    </xdr:to>
    <xdr:sp macro="" textlink="">
      <xdr:nvSpPr>
        <xdr:cNvPr id="187" name="楕円 186">
          <a:extLst>
            <a:ext uri="{FF2B5EF4-FFF2-40B4-BE49-F238E27FC236}">
              <a16:creationId xmlns:a16="http://schemas.microsoft.com/office/drawing/2014/main" id="{00000000-0008-0000-0600-0000BB000000}"/>
            </a:ext>
          </a:extLst>
        </xdr:cNvPr>
        <xdr:cNvSpPr/>
      </xdr:nvSpPr>
      <xdr:spPr>
        <a:xfrm>
          <a:off x="4584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94987</xdr:rowOff>
    </xdr:from>
    <xdr:ext cx="469744" cy="259045"/>
    <xdr:sp macro="" textlink="">
      <xdr:nvSpPr>
        <xdr:cNvPr id="188" name="維持補修費該当値テキスト">
          <a:extLst>
            <a:ext uri="{FF2B5EF4-FFF2-40B4-BE49-F238E27FC236}">
              <a16:creationId xmlns:a16="http://schemas.microsoft.com/office/drawing/2014/main" id="{00000000-0008-0000-0600-0000BC000000}"/>
            </a:ext>
          </a:extLst>
        </xdr:cNvPr>
        <xdr:cNvSpPr txBox="1"/>
      </xdr:nvSpPr>
      <xdr:spPr>
        <a:xfrm>
          <a:off x="4686300" y="1312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112218</xdr:rowOff>
    </xdr:from>
    <xdr:to>
      <xdr:col>20</xdr:col>
      <xdr:colOff>38100</xdr:colOff>
      <xdr:row>77</xdr:row>
      <xdr:rowOff>42368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3746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33495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562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116390</xdr:rowOff>
    </xdr:from>
    <xdr:to>
      <xdr:col>15</xdr:col>
      <xdr:colOff>101600</xdr:colOff>
      <xdr:row>77</xdr:row>
      <xdr:rowOff>46540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2857500" y="131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37667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2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108674</xdr:rowOff>
    </xdr:from>
    <xdr:to>
      <xdr:col>10</xdr:col>
      <xdr:colOff>165100</xdr:colOff>
      <xdr:row>77</xdr:row>
      <xdr:rowOff>38824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1968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29951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103987</xdr:rowOff>
    </xdr:from>
    <xdr:to>
      <xdr:col>6</xdr:col>
      <xdr:colOff>38100</xdr:colOff>
      <xdr:row>77</xdr:row>
      <xdr:rowOff>34137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079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25264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32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79248</xdr:rowOff>
    </xdr:from>
    <xdr:to>
      <xdr:col>24</xdr:col>
      <xdr:colOff>63500</xdr:colOff>
      <xdr:row>96</xdr:row>
      <xdr:rowOff>114212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538448"/>
          <a:ext cx="8382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114212</xdr:rowOff>
    </xdr:from>
    <xdr:to>
      <xdr:col>19</xdr:col>
      <xdr:colOff>177800</xdr:colOff>
      <xdr:row>97</xdr:row>
      <xdr:rowOff>7480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73412"/>
          <a:ext cx="8890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148031</xdr:rowOff>
    </xdr:from>
    <xdr:to>
      <xdr:col>15</xdr:col>
      <xdr:colOff>50800</xdr:colOff>
      <xdr:row>97</xdr:row>
      <xdr:rowOff>7480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019300" y="166072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148031</xdr:rowOff>
    </xdr:from>
    <xdr:to>
      <xdr:col>10</xdr:col>
      <xdr:colOff>114300</xdr:colOff>
      <xdr:row>97</xdr:row>
      <xdr:rowOff>4394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6072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28448</xdr:rowOff>
    </xdr:from>
    <xdr:to>
      <xdr:col>24</xdr:col>
      <xdr:colOff>114300</xdr:colOff>
      <xdr:row>96</xdr:row>
      <xdr:rowOff>130048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4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51325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33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63412</xdr:rowOff>
    </xdr:from>
    <xdr:to>
      <xdr:col>20</xdr:col>
      <xdr:colOff>38100</xdr:colOff>
      <xdr:row>96</xdr:row>
      <xdr:rowOff>165012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10089</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29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128130</xdr:rowOff>
    </xdr:from>
    <xdr:to>
      <xdr:col>15</xdr:col>
      <xdr:colOff>101600</xdr:colOff>
      <xdr:row>97</xdr:row>
      <xdr:rowOff>58280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74807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3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97231</xdr:rowOff>
    </xdr:from>
    <xdr:to>
      <xdr:col>10</xdr:col>
      <xdr:colOff>165100</xdr:colOff>
      <xdr:row>97</xdr:row>
      <xdr:rowOff>27381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5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43908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3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125044</xdr:rowOff>
    </xdr:from>
    <xdr:to>
      <xdr:col>6</xdr:col>
      <xdr:colOff>38100</xdr:colOff>
      <xdr:row>97</xdr:row>
      <xdr:rowOff>55194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71721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5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40015</xdr:rowOff>
    </xdr:from>
    <xdr:to>
      <xdr:col>55</xdr:col>
      <xdr:colOff>0</xdr:colOff>
      <xdr:row>39</xdr:row>
      <xdr:rowOff>5352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69315"/>
          <a:ext cx="838200" cy="8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9158</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67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5352</xdr:rowOff>
    </xdr:from>
    <xdr:to>
      <xdr:col>50</xdr:col>
      <xdr:colOff>114300</xdr:colOff>
      <xdr:row>39</xdr:row>
      <xdr:rowOff>29705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91902"/>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29309</xdr:rowOff>
    </xdr:from>
    <xdr:to>
      <xdr:col>45</xdr:col>
      <xdr:colOff>177800</xdr:colOff>
      <xdr:row>39</xdr:row>
      <xdr:rowOff>29705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1585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29309</xdr:rowOff>
    </xdr:from>
    <xdr:to>
      <xdr:col>41</xdr:col>
      <xdr:colOff>50800</xdr:colOff>
      <xdr:row>39</xdr:row>
      <xdr:rowOff>36952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15859"/>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160665</xdr:rowOff>
    </xdr:from>
    <xdr:to>
      <xdr:col>55</xdr:col>
      <xdr:colOff>50800</xdr:colOff>
      <xdr:row>34</xdr:row>
      <xdr:rowOff>90815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139092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126002</xdr:rowOff>
    </xdr:from>
    <xdr:to>
      <xdr:col>50</xdr:col>
      <xdr:colOff>165100</xdr:colOff>
      <xdr:row>39</xdr:row>
      <xdr:rowOff>56152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72679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150355</xdr:rowOff>
    </xdr:from>
    <xdr:to>
      <xdr:col>46</xdr:col>
      <xdr:colOff>38100</xdr:colOff>
      <xdr:row>39</xdr:row>
      <xdr:rowOff>80505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97032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149959</xdr:rowOff>
    </xdr:from>
    <xdr:to>
      <xdr:col>41</xdr:col>
      <xdr:colOff>101600</xdr:colOff>
      <xdr:row>39</xdr:row>
      <xdr:rowOff>80109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6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96636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157602</xdr:rowOff>
    </xdr:from>
    <xdr:to>
      <xdr:col>36</xdr:col>
      <xdr:colOff>165100</xdr:colOff>
      <xdr:row>39</xdr:row>
      <xdr:rowOff>87752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104279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90869</xdr:rowOff>
    </xdr:from>
    <xdr:to>
      <xdr:col>55</xdr:col>
      <xdr:colOff>0</xdr:colOff>
      <xdr:row>57</xdr:row>
      <xdr:rowOff>24029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92069"/>
          <a:ext cx="8382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170637</xdr:rowOff>
    </xdr:from>
    <xdr:to>
      <xdr:col>50</xdr:col>
      <xdr:colOff>114300</xdr:colOff>
      <xdr:row>56</xdr:row>
      <xdr:rowOff>90869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53</xdr:row>
      <xdr:rowOff>24194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24194</xdr:rowOff>
    </xdr:from>
    <xdr:to>
      <xdr:col>41</xdr:col>
      <xdr:colOff>50800</xdr:colOff>
      <xdr:row>55</xdr:row>
      <xdr:rowOff>156007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111044"/>
          <a:ext cx="889000" cy="4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144679</xdr:rowOff>
    </xdr:from>
    <xdr:to>
      <xdr:col>55</xdr:col>
      <xdr:colOff>50800</xdr:colOff>
      <xdr:row>57</xdr:row>
      <xdr:rowOff>74829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123106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40069</xdr:rowOff>
    </xdr:from>
    <xdr:to>
      <xdr:col>50</xdr:col>
      <xdr:colOff>165100</xdr:colOff>
      <xdr:row>56</xdr:row>
      <xdr:rowOff>141669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132796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119837</xdr:rowOff>
    </xdr:from>
    <xdr:to>
      <xdr:col>46</xdr:col>
      <xdr:colOff>38100</xdr:colOff>
      <xdr:row>53</xdr:row>
      <xdr:rowOff>49987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66514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144844</xdr:rowOff>
    </xdr:from>
    <xdr:to>
      <xdr:col>41</xdr:col>
      <xdr:colOff>101600</xdr:colOff>
      <xdr:row>53</xdr:row>
      <xdr:rowOff>74994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91521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105207</xdr:rowOff>
    </xdr:from>
    <xdr:to>
      <xdr:col>36</xdr:col>
      <xdr:colOff>165100</xdr:colOff>
      <xdr:row>56</xdr:row>
      <xdr:rowOff>35357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51884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170275</xdr:rowOff>
    </xdr:from>
    <xdr:to>
      <xdr:col>55</xdr:col>
      <xdr:colOff>0</xdr:colOff>
      <xdr:row>77</xdr:row>
      <xdr:rowOff>129966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00475"/>
          <a:ext cx="8382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170275</xdr:rowOff>
    </xdr:from>
    <xdr:to>
      <xdr:col>50</xdr:col>
      <xdr:colOff>114300</xdr:colOff>
      <xdr:row>78</xdr:row>
      <xdr:rowOff>170104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00475"/>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137414</xdr:rowOff>
    </xdr:from>
    <xdr:to>
      <xdr:col>45</xdr:col>
      <xdr:colOff>177800</xdr:colOff>
      <xdr:row>78</xdr:row>
      <xdr:rowOff>170104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481814"/>
          <a:ext cx="889000" cy="10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137414</xdr:rowOff>
    </xdr:from>
    <xdr:to>
      <xdr:col>41</xdr:col>
      <xdr:colOff>50800</xdr:colOff>
      <xdr:row>75</xdr:row>
      <xdr:rowOff>100743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481814"/>
          <a:ext cx="889000" cy="4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79166</xdr:rowOff>
    </xdr:from>
    <xdr:to>
      <xdr:col>55</xdr:col>
      <xdr:colOff>50800</xdr:colOff>
      <xdr:row>78</xdr:row>
      <xdr:rowOff>9316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57593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119475</xdr:rowOff>
    </xdr:from>
    <xdr:to>
      <xdr:col>50</xdr:col>
      <xdr:colOff>165100</xdr:colOff>
      <xdr:row>77</xdr:row>
      <xdr:rowOff>49625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66152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119304</xdr:rowOff>
    </xdr:from>
    <xdr:to>
      <xdr:col>46</xdr:col>
      <xdr:colOff>38100</xdr:colOff>
      <xdr:row>79</xdr:row>
      <xdr:rowOff>49454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40581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86614</xdr:rowOff>
    </xdr:from>
    <xdr:to>
      <xdr:col>41</xdr:col>
      <xdr:colOff>101600</xdr:colOff>
      <xdr:row>73</xdr:row>
      <xdr:rowOff>16764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4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33291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2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49943</xdr:rowOff>
    </xdr:from>
    <xdr:to>
      <xdr:col>36</xdr:col>
      <xdr:colOff>165100</xdr:colOff>
      <xdr:row>75</xdr:row>
      <xdr:rowOff>151543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168070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6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xdr:rowOff>
    </xdr:from>
    <xdr:to>
      <xdr:col>55</xdr:col>
      <xdr:colOff>0</xdr:colOff>
      <xdr:row>97</xdr:row>
      <xdr:rowOff>39306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32135"/>
          <a:ext cx="8382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71589</xdr:rowOff>
    </xdr:from>
    <xdr:to>
      <xdr:col>50</xdr:col>
      <xdr:colOff>114300</xdr:colOff>
      <xdr:row>97</xdr:row>
      <xdr:rowOff>1485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016439"/>
          <a:ext cx="8890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71589</xdr:rowOff>
    </xdr:from>
    <xdr:to>
      <xdr:col>45</xdr:col>
      <xdr:colOff>177800</xdr:colOff>
      <xdr:row>96</xdr:row>
      <xdr:rowOff>97016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016439"/>
          <a:ext cx="889000" cy="5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97016</xdr:rowOff>
    </xdr:from>
    <xdr:to>
      <xdr:col>41</xdr:col>
      <xdr:colOff>50800</xdr:colOff>
      <xdr:row>97</xdr:row>
      <xdr:rowOff>45682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56216"/>
          <a:ext cx="889000" cy="1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159956</xdr:rowOff>
    </xdr:from>
    <xdr:to>
      <xdr:col>55</xdr:col>
      <xdr:colOff>50800</xdr:colOff>
      <xdr:row>97</xdr:row>
      <xdr:rowOff>90106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138383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122135</xdr:rowOff>
    </xdr:from>
    <xdr:to>
      <xdr:col>50</xdr:col>
      <xdr:colOff>165100</xdr:colOff>
      <xdr:row>97</xdr:row>
      <xdr:rowOff>52285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43412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20789</xdr:rowOff>
    </xdr:from>
    <xdr:to>
      <xdr:col>46</xdr:col>
      <xdr:colOff>38100</xdr:colOff>
      <xdr:row>93</xdr:row>
      <xdr:rowOff>122389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138916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46216</xdr:rowOff>
    </xdr:from>
    <xdr:to>
      <xdr:col>41</xdr:col>
      <xdr:colOff>101600</xdr:colOff>
      <xdr:row>96</xdr:row>
      <xdr:rowOff>147816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164343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166332</xdr:rowOff>
    </xdr:from>
    <xdr:to>
      <xdr:col>36</xdr:col>
      <xdr:colOff>165100</xdr:colOff>
      <xdr:row>97</xdr:row>
      <xdr:rowOff>96482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145453</xdr:rowOff>
    </xdr:from>
    <xdr:to>
      <xdr:col>85</xdr:col>
      <xdr:colOff>127000</xdr:colOff>
      <xdr:row>33</xdr:row>
      <xdr:rowOff>161417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117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150233</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161417</xdr:rowOff>
    </xdr:from>
    <xdr:to>
      <xdr:col>81</xdr:col>
      <xdr:colOff>50800</xdr:colOff>
      <xdr:row>37</xdr:row>
      <xdr:rowOff>164998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819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164998</xdr:rowOff>
    </xdr:from>
    <xdr:to>
      <xdr:col>76</xdr:col>
      <xdr:colOff>114300</xdr:colOff>
      <xdr:row>38</xdr:row>
      <xdr:rowOff>86398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08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94132</xdr:rowOff>
    </xdr:from>
    <xdr:to>
      <xdr:col>71</xdr:col>
      <xdr:colOff>177800</xdr:colOff>
      <xdr:row>38</xdr:row>
      <xdr:rowOff>86398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437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16768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156786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94653</xdr:rowOff>
    </xdr:from>
    <xdr:to>
      <xdr:col>85</xdr:col>
      <xdr:colOff>177800</xdr:colOff>
      <xdr:row>30</xdr:row>
      <xdr:rowOff>24803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0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47680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0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110617</xdr:rowOff>
    </xdr:from>
    <xdr:to>
      <xdr:col>81</xdr:col>
      <xdr:colOff>101600</xdr:colOff>
      <xdr:row>34</xdr:row>
      <xdr:rowOff>40767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57294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114198</xdr:rowOff>
    </xdr:from>
    <xdr:to>
      <xdr:col>76</xdr:col>
      <xdr:colOff>165100</xdr:colOff>
      <xdr:row>38</xdr:row>
      <xdr:rowOff>44348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60875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35598</xdr:rowOff>
    </xdr:from>
    <xdr:to>
      <xdr:col>72</xdr:col>
      <xdr:colOff>38100</xdr:colOff>
      <xdr:row>38</xdr:row>
      <xdr:rowOff>137198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153725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43332</xdr:rowOff>
    </xdr:from>
    <xdr:to>
      <xdr:col>67</xdr:col>
      <xdr:colOff>101600</xdr:colOff>
      <xdr:row>37</xdr:row>
      <xdr:rowOff>144932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3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161459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1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158998</xdr:rowOff>
    </xdr:from>
    <xdr:to>
      <xdr:col>85</xdr:col>
      <xdr:colOff>127000</xdr:colOff>
      <xdr:row>76</xdr:row>
      <xdr:rowOff>9874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17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9874</xdr:rowOff>
    </xdr:from>
    <xdr:to>
      <xdr:col>81</xdr:col>
      <xdr:colOff>50800</xdr:colOff>
      <xdr:row>76</xdr:row>
      <xdr:rowOff>21056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40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21056</xdr:rowOff>
    </xdr:from>
    <xdr:to>
      <xdr:col>76</xdr:col>
      <xdr:colOff>114300</xdr:colOff>
      <xdr:row>76</xdr:row>
      <xdr:rowOff>31668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1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168827</xdr:rowOff>
    </xdr:from>
    <xdr:to>
      <xdr:col>71</xdr:col>
      <xdr:colOff>177800</xdr:colOff>
      <xdr:row>76</xdr:row>
      <xdr:rowOff>31668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27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108197</xdr:rowOff>
    </xdr:from>
    <xdr:to>
      <xdr:col>85</xdr:col>
      <xdr:colOff>177800</xdr:colOff>
      <xdr:row>76</xdr:row>
      <xdr:rowOff>38348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6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131074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130525</xdr:rowOff>
    </xdr:from>
    <xdr:to>
      <xdr:col>81</xdr:col>
      <xdr:colOff>101600</xdr:colOff>
      <xdr:row>76</xdr:row>
      <xdr:rowOff>60675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77202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141707</xdr:rowOff>
    </xdr:from>
    <xdr:to>
      <xdr:col>76</xdr:col>
      <xdr:colOff>165100</xdr:colOff>
      <xdr:row>76</xdr:row>
      <xdr:rowOff>71856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88384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152318</xdr:rowOff>
    </xdr:from>
    <xdr:to>
      <xdr:col>72</xdr:col>
      <xdr:colOff>38100</xdr:colOff>
      <xdr:row>76</xdr:row>
      <xdr:rowOff>82468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98995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118028</xdr:rowOff>
    </xdr:from>
    <xdr:to>
      <xdr:col>67</xdr:col>
      <xdr:colOff>101600</xdr:colOff>
      <xdr:row>76</xdr:row>
      <xdr:rowOff>48177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76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64705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7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156525</xdr:rowOff>
    </xdr:from>
    <xdr:to>
      <xdr:col>85</xdr:col>
      <xdr:colOff>127000</xdr:colOff>
      <xdr:row>98</xdr:row>
      <xdr:rowOff>91032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15725"/>
          <a:ext cx="838200" cy="2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91032</xdr:rowOff>
    </xdr:from>
    <xdr:to>
      <xdr:col>81</xdr:col>
      <xdr:colOff>50800</xdr:colOff>
      <xdr:row>98</xdr:row>
      <xdr:rowOff>103764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3132"/>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57998</xdr:rowOff>
    </xdr:from>
    <xdr:to>
      <xdr:col>76</xdr:col>
      <xdr:colOff>114300</xdr:colOff>
      <xdr:row>98</xdr:row>
      <xdr:rowOff>103764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60098"/>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161806</xdr:rowOff>
    </xdr:from>
    <xdr:to>
      <xdr:col>71</xdr:col>
      <xdr:colOff>177800</xdr:colOff>
      <xdr:row>98</xdr:row>
      <xdr:rowOff>57998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2456"/>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105725</xdr:rowOff>
    </xdr:from>
    <xdr:to>
      <xdr:col>85</xdr:col>
      <xdr:colOff>177800</xdr:colOff>
      <xdr:row>97</xdr:row>
      <xdr:rowOff>35875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84152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40232</xdr:rowOff>
    </xdr:from>
    <xdr:to>
      <xdr:col>81</xdr:col>
      <xdr:colOff>101600</xdr:colOff>
      <xdr:row>98</xdr:row>
      <xdr:rowOff>141832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132959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52964</xdr:rowOff>
    </xdr:from>
    <xdr:to>
      <xdr:col>76</xdr:col>
      <xdr:colOff>165100</xdr:colOff>
      <xdr:row>98</xdr:row>
      <xdr:rowOff>154564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4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xdr:rowOff>
    </xdr:from>
    <xdr:to>
      <xdr:col>72</xdr:col>
      <xdr:colOff>38100</xdr:colOff>
      <xdr:row>98</xdr:row>
      <xdr:rowOff>108798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99925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111006</xdr:rowOff>
    </xdr:from>
    <xdr:to>
      <xdr:col>67</xdr:col>
      <xdr:colOff>101600</xdr:colOff>
      <xdr:row>98</xdr:row>
      <xdr:rowOff>41156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32283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3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28122</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14672"/>
          <a:ext cx="889000" cy="7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28122</xdr:rowOff>
    </xdr:from>
    <xdr:to>
      <xdr:col>107</xdr:col>
      <xdr:colOff>50800</xdr:colOff>
      <xdr:row>39</xdr:row>
      <xdr:rowOff>83312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1467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74712</xdr:rowOff>
    </xdr:from>
    <xdr:to>
      <xdr:col>102</xdr:col>
      <xdr:colOff>114300</xdr:colOff>
      <xdr:row>39</xdr:row>
      <xdr:rowOff>83312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61262"/>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148772</xdr:rowOff>
    </xdr:from>
    <xdr:to>
      <xdr:col>107</xdr:col>
      <xdr:colOff>101600</xdr:colOff>
      <xdr:row>39</xdr:row>
      <xdr:rowOff>78922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70049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32512</xdr:rowOff>
    </xdr:from>
    <xdr:to>
      <xdr:col>102</xdr:col>
      <xdr:colOff>165100</xdr:colOff>
      <xdr:row>39</xdr:row>
      <xdr:rowOff>134112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125239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116639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114829</xdr:rowOff>
    </xdr:from>
    <xdr:to>
      <xdr:col>116</xdr:col>
      <xdr:colOff>63500</xdr:colOff>
      <xdr:row>57</xdr:row>
      <xdr:rowOff>124521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87479"/>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124521</xdr:rowOff>
    </xdr:from>
    <xdr:to>
      <xdr:col>111</xdr:col>
      <xdr:colOff>177800</xdr:colOff>
      <xdr:row>57</xdr:row>
      <xdr:rowOff>126487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97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124155</xdr:rowOff>
    </xdr:from>
    <xdr:to>
      <xdr:col>107</xdr:col>
      <xdr:colOff>50800</xdr:colOff>
      <xdr:row>57</xdr:row>
      <xdr:rowOff>126487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968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86939</xdr:rowOff>
    </xdr:from>
    <xdr:to>
      <xdr:col>102</xdr:col>
      <xdr:colOff>114300</xdr:colOff>
      <xdr:row>57</xdr:row>
      <xdr:rowOff>124155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5958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64029</xdr:rowOff>
    </xdr:from>
    <xdr:to>
      <xdr:col>116</xdr:col>
      <xdr:colOff>114300</xdr:colOff>
      <xdr:row>57</xdr:row>
      <xdr:rowOff>165629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42456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73721</xdr:rowOff>
    </xdr:from>
    <xdr:to>
      <xdr:col>112</xdr:col>
      <xdr:colOff>38100</xdr:colOff>
      <xdr:row>58</xdr:row>
      <xdr:rowOff>3871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166448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3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75687</xdr:rowOff>
    </xdr:from>
    <xdr:to>
      <xdr:col>107</xdr:col>
      <xdr:colOff>101600</xdr:colOff>
      <xdr:row>58</xdr:row>
      <xdr:rowOff>5837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168414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73355</xdr:rowOff>
    </xdr:from>
    <xdr:to>
      <xdr:col>102</xdr:col>
      <xdr:colOff>165100</xdr:colOff>
      <xdr:row>58</xdr:row>
      <xdr:rowOff>3505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166082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36139</xdr:rowOff>
    </xdr:from>
    <xdr:to>
      <xdr:col>98</xdr:col>
      <xdr:colOff>38100</xdr:colOff>
      <xdr:row>57</xdr:row>
      <xdr:rowOff>137739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128866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124338</xdr:rowOff>
    </xdr:from>
    <xdr:to>
      <xdr:col>116</xdr:col>
      <xdr:colOff>63500</xdr:colOff>
      <xdr:row>71</xdr:row>
      <xdr:rowOff>8941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125838"/>
          <a:ext cx="8382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170517</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686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8941</xdr:rowOff>
    </xdr:from>
    <xdr:to>
      <xdr:col>111</xdr:col>
      <xdr:colOff>177800</xdr:colOff>
      <xdr:row>71</xdr:row>
      <xdr:rowOff>54066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181891"/>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54066</xdr:rowOff>
    </xdr:from>
    <xdr:to>
      <xdr:col>107</xdr:col>
      <xdr:colOff>50800</xdr:colOff>
      <xdr:row>71</xdr:row>
      <xdr:rowOff>133756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27016"/>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133756</xdr:rowOff>
    </xdr:from>
    <xdr:to>
      <xdr:col>102</xdr:col>
      <xdr:colOff>114300</xdr:colOff>
      <xdr:row>71</xdr:row>
      <xdr:rowOff>165943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06706"/>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73538</xdr:rowOff>
    </xdr:from>
    <xdr:to>
      <xdr:col>116</xdr:col>
      <xdr:colOff>114300</xdr:colOff>
      <xdr:row>71</xdr:row>
      <xdr:rowOff>3688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26565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0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129591</xdr:rowOff>
    </xdr:from>
    <xdr:to>
      <xdr:col>112</xdr:col>
      <xdr:colOff>38100</xdr:colOff>
      <xdr:row>71</xdr:row>
      <xdr:rowOff>59741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1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76268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19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3266</xdr:rowOff>
    </xdr:from>
    <xdr:to>
      <xdr:col>107</xdr:col>
      <xdr:colOff>101600</xdr:colOff>
      <xdr:row>71</xdr:row>
      <xdr:rowOff>104866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121393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19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82956</xdr:rowOff>
    </xdr:from>
    <xdr:to>
      <xdr:col>102</xdr:col>
      <xdr:colOff>165100</xdr:colOff>
      <xdr:row>72</xdr:row>
      <xdr:rowOff>13106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29633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0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115143</xdr:rowOff>
    </xdr:from>
    <xdr:to>
      <xdr:col>98</xdr:col>
      <xdr:colOff>38100</xdr:colOff>
      <xdr:row>72</xdr:row>
      <xdr:rowOff>45293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2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61820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652,693</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円となっており、令和元年度と比較して約</a:t>
          </a:r>
          <a:r>
            <a:rPr kumimoji="1" lang="en-US" altLang="ja-JP" sz="1300">
              <a:latin typeface="ＭＳ Ｐゴシック" panose="020B0600070205080204" pitchFamily="50" charset="-128"/>
              <a:ea typeface="ＭＳ Ｐゴシック" panose="020B0600070205080204" pitchFamily="50" charset="-128"/>
            </a:rPr>
            <a:t>160,000</a:t>
          </a:r>
          <a:r>
            <a:rPr kumimoji="1" lang="ja-JP" altLang="en-US" sz="1300">
              <a:latin typeface="ＭＳ Ｐゴシック" panose="020B0600070205080204" pitchFamily="50" charset="-128"/>
              <a:ea typeface="ＭＳ Ｐゴシック" panose="020B0600070205080204" pitchFamily="50" charset="-128"/>
            </a:rPr>
            <a:t>円増加しています。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主な要因としては、補助費等、災害復旧事業費の大きな増加が挙げられます。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補助費等は、特別定額給付金給付事業によるもので、類似団体平均値及び熊本県平均値も高い水準に移行していることから、同様の理由による一時的な増加とみています。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23571</xdr:rowOff>
    </xdr:from>
    <xdr:to>
      <xdr:col>24</xdr:col>
      <xdr:colOff>63500</xdr:colOff>
      <xdr:row>34</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2871"/>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23571</xdr:rowOff>
    </xdr:from>
    <xdr:to>
      <xdr:col>19</xdr:col>
      <xdr:colOff>177800</xdr:colOff>
      <xdr:row>34</xdr:row>
      <xdr:rowOff>43688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5287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24486</xdr:rowOff>
    </xdr:from>
    <xdr:to>
      <xdr:col>15</xdr:col>
      <xdr:colOff>50800</xdr:colOff>
      <xdr:row>34</xdr:row>
      <xdr:rowOff>43688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378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79807</xdr:rowOff>
    </xdr:from>
    <xdr:to>
      <xdr:col>10</xdr:col>
      <xdr:colOff>114300</xdr:colOff>
      <xdr:row>34</xdr:row>
      <xdr:rowOff>24486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765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144221</xdr:rowOff>
    </xdr:from>
    <xdr:to>
      <xdr:col>20</xdr:col>
      <xdr:colOff>38100</xdr:colOff>
      <xdr:row>34</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90898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164338</xdr:rowOff>
    </xdr:from>
    <xdr:to>
      <xdr:col>15</xdr:col>
      <xdr:colOff>101600</xdr:colOff>
      <xdr:row>34</xdr:row>
      <xdr:rowOff>94488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111015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145136</xdr:rowOff>
    </xdr:from>
    <xdr:to>
      <xdr:col>10</xdr:col>
      <xdr:colOff>165100</xdr:colOff>
      <xdr:row>34</xdr:row>
      <xdr:rowOff>75286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29007</xdr:rowOff>
    </xdr:from>
    <xdr:to>
      <xdr:col>6</xdr:col>
      <xdr:colOff>38100</xdr:colOff>
      <xdr:row>33</xdr:row>
      <xdr:rowOff>130607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147134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24592</xdr:rowOff>
    </xdr:from>
    <xdr:to>
      <xdr:col>24</xdr:col>
      <xdr:colOff>63500</xdr:colOff>
      <xdr:row>59</xdr:row>
      <xdr:rowOff>80501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82892"/>
          <a:ext cx="838200" cy="9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80501</xdr:rowOff>
    </xdr:from>
    <xdr:to>
      <xdr:col>19</xdr:col>
      <xdr:colOff>177800</xdr:colOff>
      <xdr:row>59</xdr:row>
      <xdr:rowOff>91732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96051"/>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36926</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88600</xdr:rowOff>
    </xdr:from>
    <xdr:to>
      <xdr:col>15</xdr:col>
      <xdr:colOff>50800</xdr:colOff>
      <xdr:row>59</xdr:row>
      <xdr:rowOff>91732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0415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55359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8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88600</xdr:rowOff>
    </xdr:from>
    <xdr:to>
      <xdr:col>10</xdr:col>
      <xdr:colOff>114300</xdr:colOff>
      <xdr:row>59</xdr:row>
      <xdr:rowOff>88616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20415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53575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53195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145242</xdr:rowOff>
    </xdr:from>
    <xdr:to>
      <xdr:col>24</xdr:col>
      <xdr:colOff>114300</xdr:colOff>
      <xdr:row>54</xdr:row>
      <xdr:rowOff>75392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168119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8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29701</xdr:rowOff>
    </xdr:from>
    <xdr:to>
      <xdr:col>20</xdr:col>
      <xdr:colOff>38100</xdr:colOff>
      <xdr:row>59</xdr:row>
      <xdr:rowOff>131301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122428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40932</xdr:rowOff>
    </xdr:from>
    <xdr:to>
      <xdr:col>15</xdr:col>
      <xdr:colOff>101600</xdr:colOff>
      <xdr:row>59</xdr:row>
      <xdr:rowOff>142532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133659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37800</xdr:rowOff>
    </xdr:from>
    <xdr:to>
      <xdr:col>10</xdr:col>
      <xdr:colOff>165100</xdr:colOff>
      <xdr:row>59</xdr:row>
      <xdr:rowOff>139400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130527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4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37816</xdr:rowOff>
    </xdr:from>
    <xdr:to>
      <xdr:col>6</xdr:col>
      <xdr:colOff>38100</xdr:colOff>
      <xdr:row>59</xdr:row>
      <xdr:rowOff>139416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130543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85761</xdr:rowOff>
    </xdr:from>
    <xdr:to>
      <xdr:col>24</xdr:col>
      <xdr:colOff>63500</xdr:colOff>
      <xdr:row>77</xdr:row>
      <xdr:rowOff>45920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15961"/>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45920</xdr:rowOff>
    </xdr:from>
    <xdr:to>
      <xdr:col>19</xdr:col>
      <xdr:colOff>177800</xdr:colOff>
      <xdr:row>77</xdr:row>
      <xdr:rowOff>98834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7570"/>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98834</xdr:rowOff>
    </xdr:from>
    <xdr:to>
      <xdr:col>15</xdr:col>
      <xdr:colOff>50800</xdr:colOff>
      <xdr:row>77</xdr:row>
      <xdr:rowOff>100816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048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100816</xdr:rowOff>
    </xdr:from>
    <xdr:to>
      <xdr:col>10</xdr:col>
      <xdr:colOff>114300</xdr:colOff>
      <xdr:row>77</xdr:row>
      <xdr:rowOff>108959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246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34961</xdr:rowOff>
    </xdr:from>
    <xdr:to>
      <xdr:col>24</xdr:col>
      <xdr:colOff>114300</xdr:colOff>
      <xdr:row>76</xdr:row>
      <xdr:rowOff>136561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57838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166570</xdr:rowOff>
    </xdr:from>
    <xdr:to>
      <xdr:col>20</xdr:col>
      <xdr:colOff>38100</xdr:colOff>
      <xdr:row>77</xdr:row>
      <xdr:rowOff>96720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113247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48034</xdr:rowOff>
    </xdr:from>
    <xdr:to>
      <xdr:col>15</xdr:col>
      <xdr:colOff>101600</xdr:colOff>
      <xdr:row>77</xdr:row>
      <xdr:rowOff>149634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166161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50016</xdr:rowOff>
    </xdr:from>
    <xdr:to>
      <xdr:col>10</xdr:col>
      <xdr:colOff>165100</xdr:colOff>
      <xdr:row>77</xdr:row>
      <xdr:rowOff>151616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2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58159</xdr:rowOff>
    </xdr:from>
    <xdr:to>
      <xdr:col>6</xdr:col>
      <xdr:colOff>38100</xdr:colOff>
      <xdr:row>77</xdr:row>
      <xdr:rowOff>159759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159327</xdr:rowOff>
    </xdr:from>
    <xdr:to>
      <xdr:col>24</xdr:col>
      <xdr:colOff>63500</xdr:colOff>
      <xdr:row>98</xdr:row>
      <xdr:rowOff>144844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89977"/>
          <a:ext cx="838200" cy="1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166822</xdr:rowOff>
    </xdr:from>
    <xdr:to>
      <xdr:col>19</xdr:col>
      <xdr:colOff>177800</xdr:colOff>
      <xdr:row>98</xdr:row>
      <xdr:rowOff>144844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111672"/>
          <a:ext cx="889000" cy="8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146362</xdr:rowOff>
    </xdr:from>
    <xdr:to>
      <xdr:col>15</xdr:col>
      <xdr:colOff>50800</xdr:colOff>
      <xdr:row>93</xdr:row>
      <xdr:rowOff>166822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091212"/>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146362</xdr:rowOff>
    </xdr:from>
    <xdr:to>
      <xdr:col>10</xdr:col>
      <xdr:colOff>114300</xdr:colOff>
      <xdr:row>96</xdr:row>
      <xdr:rowOff>46382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091212"/>
          <a:ext cx="889000" cy="4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108527</xdr:rowOff>
    </xdr:from>
    <xdr:to>
      <xdr:col>24</xdr:col>
      <xdr:colOff>114300</xdr:colOff>
      <xdr:row>98</xdr:row>
      <xdr:rowOff>38677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86954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94044</xdr:rowOff>
    </xdr:from>
    <xdr:to>
      <xdr:col>20</xdr:col>
      <xdr:colOff>38100</xdr:colOff>
      <xdr:row>99</xdr:row>
      <xdr:rowOff>24194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116022</xdr:rowOff>
    </xdr:from>
    <xdr:to>
      <xdr:col>15</xdr:col>
      <xdr:colOff>101600</xdr:colOff>
      <xdr:row>94</xdr:row>
      <xdr:rowOff>46172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62699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95562</xdr:rowOff>
    </xdr:from>
    <xdr:to>
      <xdr:col>10</xdr:col>
      <xdr:colOff>165100</xdr:colOff>
      <xdr:row>94</xdr:row>
      <xdr:rowOff>25712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42239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167032</xdr:rowOff>
    </xdr:from>
    <xdr:to>
      <xdr:col>6</xdr:col>
      <xdr:colOff>38100</xdr:colOff>
      <xdr:row>96</xdr:row>
      <xdr:rowOff>97182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161163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2580"/>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159639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159639</xdr:rowOff>
    </xdr:from>
    <xdr:to>
      <xdr:col>45</xdr:col>
      <xdr:colOff>177800</xdr:colOff>
      <xdr:row>38</xdr:row>
      <xdr:rowOff>160274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160274</xdr:rowOff>
    </xdr:from>
    <xdr:to>
      <xdr:col>41</xdr:col>
      <xdr:colOff>50800</xdr:colOff>
      <xdr:row>38</xdr:row>
      <xdr:rowOff>160401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53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110363</xdr:rowOff>
    </xdr:from>
    <xdr:to>
      <xdr:col>55</xdr:col>
      <xdr:colOff>50800</xdr:colOff>
      <xdr:row>39</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25290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106680</xdr:rowOff>
    </xdr:from>
    <xdr:to>
      <xdr:col>50</xdr:col>
      <xdr:colOff>165100</xdr:colOff>
      <xdr:row>39</xdr:row>
      <xdr:rowOff>36830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27957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108839</xdr:rowOff>
    </xdr:from>
    <xdr:to>
      <xdr:col>46</xdr:col>
      <xdr:colOff>38100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109474</xdr:rowOff>
    </xdr:from>
    <xdr:to>
      <xdr:col>41</xdr:col>
      <xdr:colOff>101600</xdr:colOff>
      <xdr:row>39</xdr:row>
      <xdr:rowOff>39624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30751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109601</xdr:rowOff>
    </xdr:from>
    <xdr:to>
      <xdr:col>36</xdr:col>
      <xdr:colOff>165100</xdr:colOff>
      <xdr:row>39</xdr:row>
      <xdr:rowOff>39751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30878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116840</xdr:rowOff>
    </xdr:from>
    <xdr:to>
      <xdr:col>55</xdr:col>
      <xdr:colOff>0</xdr:colOff>
      <xdr:row>53</xdr:row>
      <xdr:rowOff>165271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203690"/>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91139</xdr:rowOff>
    </xdr:from>
    <xdr:to>
      <xdr:col>50</xdr:col>
      <xdr:colOff>114300</xdr:colOff>
      <xdr:row>53</xdr:row>
      <xdr:rowOff>116840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835089"/>
          <a:ext cx="889000" cy="36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91139</xdr:rowOff>
    </xdr:from>
    <xdr:to>
      <xdr:col>45</xdr:col>
      <xdr:colOff>177800</xdr:colOff>
      <xdr:row>51</xdr:row>
      <xdr:rowOff>138329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835089"/>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138329</xdr:rowOff>
    </xdr:from>
    <xdr:to>
      <xdr:col>41</xdr:col>
      <xdr:colOff>50800</xdr:colOff>
      <xdr:row>54</xdr:row>
      <xdr:rowOff>18575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882279"/>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114471</xdr:rowOff>
    </xdr:from>
    <xdr:to>
      <xdr:col>55</xdr:col>
      <xdr:colOff>50800</xdr:colOff>
      <xdr:row>54</xdr:row>
      <xdr:rowOff>44621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137348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66040</xdr:rowOff>
    </xdr:from>
    <xdr:to>
      <xdr:col>50</xdr:col>
      <xdr:colOff>165100</xdr:colOff>
      <xdr:row>53</xdr:row>
      <xdr:rowOff>167640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1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12717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9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40339</xdr:rowOff>
    </xdr:from>
    <xdr:to>
      <xdr:col>46</xdr:col>
      <xdr:colOff>38100</xdr:colOff>
      <xdr:row>51</xdr:row>
      <xdr:rowOff>141939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7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158466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5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87529</xdr:rowOff>
    </xdr:from>
    <xdr:to>
      <xdr:col>41</xdr:col>
      <xdr:colOff>101600</xdr:colOff>
      <xdr:row>52</xdr:row>
      <xdr:rowOff>17679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8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34206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6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139225</xdr:rowOff>
    </xdr:from>
    <xdr:to>
      <xdr:col>36</xdr:col>
      <xdr:colOff>165100</xdr:colOff>
      <xdr:row>54</xdr:row>
      <xdr:rowOff>69375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85902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0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123453</xdr:rowOff>
    </xdr:from>
    <xdr:to>
      <xdr:col>55</xdr:col>
      <xdr:colOff>0</xdr:colOff>
      <xdr:row>78</xdr:row>
      <xdr:rowOff>15701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25103"/>
          <a:ext cx="8382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15701</xdr:rowOff>
    </xdr:from>
    <xdr:to>
      <xdr:col>50</xdr:col>
      <xdr:colOff>114300</xdr:colOff>
      <xdr:row>78</xdr:row>
      <xdr:rowOff>77504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88801"/>
          <a:ext cx="889000" cy="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77504</xdr:rowOff>
    </xdr:from>
    <xdr:to>
      <xdr:col>45</xdr:col>
      <xdr:colOff>177800</xdr:colOff>
      <xdr:row>78</xdr:row>
      <xdr:rowOff>83350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0604"/>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80558</xdr:rowOff>
    </xdr:from>
    <xdr:to>
      <xdr:col>41</xdr:col>
      <xdr:colOff>50800</xdr:colOff>
      <xdr:row>78</xdr:row>
      <xdr:rowOff>83350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5365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72653</xdr:rowOff>
    </xdr:from>
    <xdr:to>
      <xdr:col>55</xdr:col>
      <xdr:colOff>50800</xdr:colOff>
      <xdr:row>78</xdr:row>
      <xdr:rowOff>2803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51080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136351</xdr:rowOff>
    </xdr:from>
    <xdr:to>
      <xdr:col>50</xdr:col>
      <xdr:colOff>165100</xdr:colOff>
      <xdr:row>78</xdr:row>
      <xdr:rowOff>66501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26704</xdr:rowOff>
    </xdr:from>
    <xdr:to>
      <xdr:col>46</xdr:col>
      <xdr:colOff>38100</xdr:colOff>
      <xdr:row>78</xdr:row>
      <xdr:rowOff>128304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119431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32550</xdr:rowOff>
    </xdr:from>
    <xdr:to>
      <xdr:col>41</xdr:col>
      <xdr:colOff>101600</xdr:colOff>
      <xdr:row>78</xdr:row>
      <xdr:rowOff>134150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125277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4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151473</xdr:rowOff>
    </xdr:from>
    <xdr:to>
      <xdr:col>55</xdr:col>
      <xdr:colOff>0</xdr:colOff>
      <xdr:row>96</xdr:row>
      <xdr:rowOff>29035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39223"/>
          <a:ext cx="8382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133733</xdr:rowOff>
    </xdr:from>
    <xdr:to>
      <xdr:col>50</xdr:col>
      <xdr:colOff>114300</xdr:colOff>
      <xdr:row>95</xdr:row>
      <xdr:rowOff>151473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4214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20051</xdr:rowOff>
    </xdr:from>
    <xdr:to>
      <xdr:col>45</xdr:col>
      <xdr:colOff>177800</xdr:colOff>
      <xdr:row>95</xdr:row>
      <xdr:rowOff>133733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07801"/>
          <a:ext cx="889000" cy="1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20051</xdr:rowOff>
    </xdr:from>
    <xdr:to>
      <xdr:col>41</xdr:col>
      <xdr:colOff>50800</xdr:colOff>
      <xdr:row>95</xdr:row>
      <xdr:rowOff>86871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07801"/>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149685</xdr:rowOff>
    </xdr:from>
    <xdr:to>
      <xdr:col>55</xdr:col>
      <xdr:colOff>50800</xdr:colOff>
      <xdr:row>96</xdr:row>
      <xdr:rowOff>79835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128112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100673</xdr:rowOff>
    </xdr:from>
    <xdr:to>
      <xdr:col>50</xdr:col>
      <xdr:colOff>165100</xdr:colOff>
      <xdr:row>96</xdr:row>
      <xdr:rowOff>30823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21950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82933</xdr:rowOff>
    </xdr:from>
    <xdr:to>
      <xdr:col>46</xdr:col>
      <xdr:colOff>38100</xdr:colOff>
      <xdr:row>96</xdr:row>
      <xdr:rowOff>13083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140701</xdr:rowOff>
    </xdr:from>
    <xdr:to>
      <xdr:col>41</xdr:col>
      <xdr:colOff>101600</xdr:colOff>
      <xdr:row>95</xdr:row>
      <xdr:rowOff>70851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61978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36071</xdr:rowOff>
    </xdr:from>
    <xdr:to>
      <xdr:col>36</xdr:col>
      <xdr:colOff>165100</xdr:colOff>
      <xdr:row>95</xdr:row>
      <xdr:rowOff>137671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3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4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138459</xdr:rowOff>
    </xdr:from>
    <xdr:to>
      <xdr:col>85</xdr:col>
      <xdr:colOff>127000</xdr:colOff>
      <xdr:row>34</xdr:row>
      <xdr:rowOff>169222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453409"/>
          <a:ext cx="838200" cy="5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169222</xdr:rowOff>
    </xdr:from>
    <xdr:to>
      <xdr:col>81</xdr:col>
      <xdr:colOff>50800</xdr:colOff>
      <xdr:row>35</xdr:row>
      <xdr:rowOff>34740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98522"/>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144729</xdr:rowOff>
    </xdr:from>
    <xdr:to>
      <xdr:col>76</xdr:col>
      <xdr:colOff>114300</xdr:colOff>
      <xdr:row>35</xdr:row>
      <xdr:rowOff>34740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97402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144729</xdr:rowOff>
    </xdr:from>
    <xdr:to>
      <xdr:col>71</xdr:col>
      <xdr:colOff>177800</xdr:colOff>
      <xdr:row>35</xdr:row>
      <xdr:rowOff>108937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974029"/>
          <a:ext cx="889000" cy="1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87659</xdr:rowOff>
    </xdr:from>
    <xdr:to>
      <xdr:col>85</xdr:col>
      <xdr:colOff>177800</xdr:colOff>
      <xdr:row>32</xdr:row>
      <xdr:rowOff>17809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4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2586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118422</xdr:rowOff>
    </xdr:from>
    <xdr:to>
      <xdr:col>81</xdr:col>
      <xdr:colOff>101600</xdr:colOff>
      <xdr:row>35</xdr:row>
      <xdr:rowOff>48572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65099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155390</xdr:rowOff>
    </xdr:from>
    <xdr:to>
      <xdr:col>76</xdr:col>
      <xdr:colOff>165100</xdr:colOff>
      <xdr:row>35</xdr:row>
      <xdr:rowOff>85540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102067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93929</xdr:rowOff>
    </xdr:from>
    <xdr:to>
      <xdr:col>72</xdr:col>
      <xdr:colOff>38100</xdr:colOff>
      <xdr:row>35</xdr:row>
      <xdr:rowOff>24079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40606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58137</xdr:rowOff>
    </xdr:from>
    <xdr:to>
      <xdr:col>67</xdr:col>
      <xdr:colOff>101600</xdr:colOff>
      <xdr:row>35</xdr:row>
      <xdr:rowOff>159737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117125</xdr:rowOff>
    </xdr:from>
    <xdr:to>
      <xdr:col>85</xdr:col>
      <xdr:colOff>127000</xdr:colOff>
      <xdr:row>56</xdr:row>
      <xdr:rowOff>138405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46875"/>
          <a:ext cx="8382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117125</xdr:rowOff>
    </xdr:from>
    <xdr:to>
      <xdr:col>81</xdr:col>
      <xdr:colOff>50800</xdr:colOff>
      <xdr:row>57</xdr:row>
      <xdr:rowOff>119317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46875"/>
          <a:ext cx="8890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110916</xdr:rowOff>
    </xdr:from>
    <xdr:to>
      <xdr:col>76</xdr:col>
      <xdr:colOff>114300</xdr:colOff>
      <xdr:row>57</xdr:row>
      <xdr:rowOff>119317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83566"/>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89656</xdr:rowOff>
    </xdr:from>
    <xdr:to>
      <xdr:col>71</xdr:col>
      <xdr:colOff>177800</xdr:colOff>
      <xdr:row>57</xdr:row>
      <xdr:rowOff>110916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86230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87605</xdr:rowOff>
    </xdr:from>
    <xdr:to>
      <xdr:col>85</xdr:col>
      <xdr:colOff>177800</xdr:colOff>
      <xdr:row>57</xdr:row>
      <xdr:rowOff>17755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2532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66325</xdr:rowOff>
    </xdr:from>
    <xdr:to>
      <xdr:col>81</xdr:col>
      <xdr:colOff>101600</xdr:colOff>
      <xdr:row>55</xdr:row>
      <xdr:rowOff>167925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159052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5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68517</xdr:rowOff>
    </xdr:from>
    <xdr:to>
      <xdr:col>76</xdr:col>
      <xdr:colOff>165100</xdr:colOff>
      <xdr:row>57</xdr:row>
      <xdr:rowOff>170117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60116</xdr:rowOff>
    </xdr:from>
    <xdr:to>
      <xdr:col>72</xdr:col>
      <xdr:colOff>38100</xdr:colOff>
      <xdr:row>57</xdr:row>
      <xdr:rowOff>161716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152843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38856</xdr:rowOff>
    </xdr:from>
    <xdr:to>
      <xdr:col>67</xdr:col>
      <xdr:colOff>101600</xdr:colOff>
      <xdr:row>57</xdr:row>
      <xdr:rowOff>140456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131583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145453</xdr:rowOff>
    </xdr:from>
    <xdr:to>
      <xdr:col>85</xdr:col>
      <xdr:colOff>127000</xdr:colOff>
      <xdr:row>73</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1975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150232</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161417</xdr:rowOff>
    </xdr:from>
    <xdr:to>
      <xdr:col>81</xdr:col>
      <xdr:colOff>50800</xdr:colOff>
      <xdr:row>77</xdr:row>
      <xdr:rowOff>164998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677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164998</xdr:rowOff>
    </xdr:from>
    <xdr:to>
      <xdr:col>76</xdr:col>
      <xdr:colOff>114300</xdr:colOff>
      <xdr:row>78</xdr:row>
      <xdr:rowOff>86398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366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94132</xdr:rowOff>
    </xdr:from>
    <xdr:to>
      <xdr:col>71</xdr:col>
      <xdr:colOff>177800</xdr:colOff>
      <xdr:row>78</xdr:row>
      <xdr:rowOff>86398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295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16691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94653</xdr:rowOff>
    </xdr:from>
    <xdr:to>
      <xdr:col>85</xdr:col>
      <xdr:colOff>177800</xdr:colOff>
      <xdr:row>70</xdr:row>
      <xdr:rowOff>24803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19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47680</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18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110617</xdr:rowOff>
    </xdr:from>
    <xdr:to>
      <xdr:col>81</xdr:col>
      <xdr:colOff>101600</xdr:colOff>
      <xdr:row>74</xdr:row>
      <xdr:rowOff>40767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57294</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4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114198</xdr:rowOff>
    </xdr:from>
    <xdr:to>
      <xdr:col>76</xdr:col>
      <xdr:colOff>165100</xdr:colOff>
      <xdr:row>78</xdr:row>
      <xdr:rowOff>44348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60875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0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35598</xdr:rowOff>
    </xdr:from>
    <xdr:to>
      <xdr:col>72</xdr:col>
      <xdr:colOff>38100</xdr:colOff>
      <xdr:row>78</xdr:row>
      <xdr:rowOff>137198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153725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1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43332</xdr:rowOff>
    </xdr:from>
    <xdr:to>
      <xdr:col>67</xdr:col>
      <xdr:colOff>101600</xdr:colOff>
      <xdr:row>77</xdr:row>
      <xdr:rowOff>144932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161459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0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158998</xdr:rowOff>
    </xdr:from>
    <xdr:to>
      <xdr:col>85</xdr:col>
      <xdr:colOff>127000</xdr:colOff>
      <xdr:row>96</xdr:row>
      <xdr:rowOff>9874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446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9874</xdr:rowOff>
    </xdr:from>
    <xdr:to>
      <xdr:col>81</xdr:col>
      <xdr:colOff>50800</xdr:colOff>
      <xdr:row>96</xdr:row>
      <xdr:rowOff>21056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469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21056</xdr:rowOff>
    </xdr:from>
    <xdr:to>
      <xdr:col>76</xdr:col>
      <xdr:colOff>114300</xdr:colOff>
      <xdr:row>96</xdr:row>
      <xdr:rowOff>31668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480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168827</xdr:rowOff>
    </xdr:from>
    <xdr:to>
      <xdr:col>71</xdr:col>
      <xdr:colOff>177800</xdr:colOff>
      <xdr:row>96</xdr:row>
      <xdr:rowOff>31668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456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108198</xdr:rowOff>
    </xdr:from>
    <xdr:to>
      <xdr:col>85</xdr:col>
      <xdr:colOff>177800</xdr:colOff>
      <xdr:row>96</xdr:row>
      <xdr:rowOff>38348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131075</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2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130524</xdr:rowOff>
    </xdr:from>
    <xdr:to>
      <xdr:col>81</xdr:col>
      <xdr:colOff>101600</xdr:colOff>
      <xdr:row>96</xdr:row>
      <xdr:rowOff>60674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77201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141706</xdr:rowOff>
    </xdr:from>
    <xdr:to>
      <xdr:col>76</xdr:col>
      <xdr:colOff>165100</xdr:colOff>
      <xdr:row>96</xdr:row>
      <xdr:rowOff>71856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88383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152318</xdr:rowOff>
    </xdr:from>
    <xdr:to>
      <xdr:col>72</xdr:col>
      <xdr:colOff>38100</xdr:colOff>
      <xdr:row>96</xdr:row>
      <xdr:rowOff>82468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98995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2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118027</xdr:rowOff>
    </xdr:from>
    <xdr:to>
      <xdr:col>67</xdr:col>
      <xdr:colOff>101600</xdr:colOff>
      <xdr:row>96</xdr:row>
      <xdr:rowOff>48177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64704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大きく増加している項目として、総務費、消防費及び災害復旧費が挙げられます。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総務費については、定額給付金給付事業による増加であり、類似団体平均値及び熊本県平均値を見ても同様に増加していることから、一時的なものと見ています。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大きく増加しているのは、現行システムの音声未到達エリアの解消や本庁支所間のシステムの統一等を行う消防防災無線整備事業によるものです。今後も災害時に備えた対策を予定していることから、しばらく高い水準に位置す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災害復旧費については、令和元年度より本格的に開始された新庁舎の建設工事に加え、令和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月豪雨による災害復旧工事は複数年にわたると予定しているため、消防費同様に今後も高い位置にとどまると見込んでいます。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実質収支比率は前年度比より</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ポイント増加しておりますが、これは地方消費税交付金や特別交付税が増額したことや財政調整基金を取り崩したことなどにより、歳入が増加したことによるものです。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特別交付税の増額は災害復旧費に伴うものであり、今後も令和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の災害復旧が続き、市債残高が大きく増加する見込みです。また、新型コロナウイルス感染症対策など財政調整基金を取り崩し対応せざるを得ない状況が見込まれるため、長期的な計画の見直しを行うとともに引き続き歳出の削減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一般会計において、標準財政規模比で</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ポイント増となっていますが、要因としては、歳入で地方消費税交付金や特別交付税が増加したこと、財政調整基金を取り崩したことなどにより、実質収支額が増加したことが挙げられます。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年度以降、比率が赤字となっていた国民健康保険特別会計については、平成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黒字へと転じました。今後も継続して取り組み、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83462483</v>
      </c>
      <c r="BO4" s="395"/>
      <c r="BP4" s="395"/>
      <c r="BQ4" s="395"/>
      <c r="BR4" s="395"/>
      <c r="BS4" s="395"/>
      <c r="BT4" s="395"/>
      <c r="BU4" s="396"/>
      <c r="BV4" s="394">
        <v>63311568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3.9</v>
      </c>
      <c r="CU4" s="401"/>
      <c r="CV4" s="401"/>
      <c r="CW4" s="401"/>
      <c r="CX4" s="401"/>
      <c r="CY4" s="401"/>
      <c r="CZ4" s="401"/>
      <c r="DA4" s="402"/>
      <c r="DB4" s="400">
        <v>2.2000000000000002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81893421</v>
      </c>
      <c r="BO5" s="432"/>
      <c r="BP5" s="432"/>
      <c r="BQ5" s="432"/>
      <c r="BR5" s="432"/>
      <c r="BS5" s="432"/>
      <c r="BT5" s="432"/>
      <c r="BU5" s="433"/>
      <c r="BV5" s="431">
        <v>62467655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1569062</v>
      </c>
      <c r="BO6" s="432"/>
      <c r="BP6" s="432"/>
      <c r="BQ6" s="432"/>
      <c r="BR6" s="432"/>
      <c r="BS6" s="432"/>
      <c r="BT6" s="432"/>
      <c r="BU6" s="433"/>
      <c r="BV6" s="431">
        <v>843913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98.9</v>
      </c>
      <c r="CU6" s="469"/>
      <c r="CV6" s="469"/>
      <c r="CW6" s="469"/>
      <c r="CX6" s="469"/>
      <c r="CY6" s="469"/>
      <c r="CZ6" s="469"/>
      <c r="DA6" s="470"/>
      <c r="DB6" s="468">
        <v>98.7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272765</v>
      </c>
      <c r="BO7" s="432"/>
      <c r="BP7" s="432"/>
      <c r="BQ7" s="432"/>
      <c r="BR7" s="432"/>
      <c r="BS7" s="432"/>
      <c r="BT7" s="432"/>
      <c r="BU7" s="433"/>
      <c r="BV7" s="431">
        <v>129882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33259595</v>
      </c>
      <c r="CU7" s="432"/>
      <c r="CV7" s="432"/>
      <c r="CW7" s="432"/>
      <c r="CX7" s="432"/>
      <c r="CY7" s="432"/>
      <c r="CZ7" s="432"/>
      <c r="DA7" s="433"/>
      <c r="DB7" s="431">
        <v>32751154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1296297</v>
      </c>
      <c r="BO8" s="432"/>
      <c r="BP8" s="432"/>
      <c r="BQ8" s="432"/>
      <c r="BR8" s="432"/>
      <c r="BS8" s="432"/>
      <c r="BT8" s="432"/>
      <c r="BU8" s="433"/>
      <c r="BV8" s="431">
        <v>714031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0.51</v>
      </c>
      <c r="CU8" s="472"/>
      <c r="CV8" s="472"/>
      <c r="CW8" s="472"/>
      <c r="CX8" s="472"/>
      <c r="CY8" s="472"/>
      <c r="CZ8" s="472"/>
      <c r="DA8" s="473"/>
      <c r="DB8" s="471">
        <v>0.5</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123067</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582266</v>
      </c>
      <c r="BO9" s="432"/>
      <c r="BP9" s="432"/>
      <c r="BQ9" s="432"/>
      <c r="BR9" s="432"/>
      <c r="BS9" s="432"/>
      <c r="BT9" s="432"/>
      <c r="BU9" s="433"/>
      <c r="BV9" s="431">
        <v>-436560</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15.2</v>
      </c>
      <c r="CU9" s="429"/>
      <c r="CV9" s="429"/>
      <c r="CW9" s="429"/>
      <c r="CX9" s="429"/>
      <c r="CY9" s="429"/>
      <c r="CZ9" s="429"/>
      <c r="DA9" s="430"/>
      <c r="DB9" s="428">
        <v>16.3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127472</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3781</v>
      </c>
      <c r="BO10" s="432"/>
      <c r="BP10" s="432"/>
      <c r="BQ10" s="432"/>
      <c r="BR10" s="432"/>
      <c r="BS10" s="432"/>
      <c r="BT10" s="432"/>
      <c r="BU10" s="433"/>
      <c r="BV10" s="431">
        <v>4934</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34514</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125470</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102</v>
      </c>
      <c r="AV12" s="464"/>
      <c r="AW12" s="464"/>
      <c r="AX12" s="464"/>
      <c r="AY12" s="465" t="s">
        <v>138</v>
      </c>
      <c r="AZ12" s="466"/>
      <c r="BA12" s="466"/>
      <c r="BB12" s="466"/>
      <c r="BC12" s="466"/>
      <c r="BD12" s="466"/>
      <c r="BE12" s="466"/>
      <c r="BF12" s="466"/>
      <c r="BG12" s="466"/>
      <c r="BH12" s="466"/>
      <c r="BI12" s="466"/>
      <c r="BJ12" s="466"/>
      <c r="BK12" s="466"/>
      <c r="BL12" s="466"/>
      <c r="BM12" s="467"/>
      <c r="BN12" s="431">
        <v>400000</v>
      </c>
      <c r="BO12" s="432"/>
      <c r="BP12" s="432"/>
      <c r="BQ12" s="432"/>
      <c r="BR12" s="432"/>
      <c r="BS12" s="432"/>
      <c r="BT12" s="432"/>
      <c r="BU12" s="433"/>
      <c r="BV12" s="431">
        <v>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132</v>
      </c>
      <c r="CU12" s="472"/>
      <c r="CV12" s="472"/>
      <c r="CW12" s="472"/>
      <c r="CX12" s="472"/>
      <c r="CY12" s="472"/>
      <c r="CZ12" s="472"/>
      <c r="DA12" s="473"/>
      <c r="DB12" s="471" t="s">
        <v>132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122788</v>
      </c>
      <c r="S13" s="516"/>
      <c r="T13" s="516"/>
      <c r="U13" s="516"/>
      <c r="V13" s="517"/>
      <c r="W13" s="447" t="s">
        <v>141</v>
      </c>
      <c r="X13" s="448"/>
      <c r="Y13" s="448"/>
      <c r="Z13" s="448"/>
      <c r="AA13" s="448"/>
      <c r="AB13" s="438"/>
      <c r="AC13" s="482">
        <v>8295</v>
      </c>
      <c r="AD13" s="483"/>
      <c r="AE13" s="483"/>
      <c r="AF13" s="483"/>
      <c r="AG13" s="525"/>
      <c r="AH13" s="482">
        <v>8247</v>
      </c>
      <c r="AI13" s="483"/>
      <c r="AJ13" s="483"/>
      <c r="AK13" s="483"/>
      <c r="AL13" s="484"/>
      <c r="AM13" s="460" t="s">
        <v>142</v>
      </c>
      <c r="AN13" s="461"/>
      <c r="AO13" s="461"/>
      <c r="AP13" s="461"/>
      <c r="AQ13" s="461"/>
      <c r="AR13" s="461"/>
      <c r="AS13" s="461"/>
      <c r="AT13" s="462"/>
      <c r="AU13" s="463" t="s">
        <v>128</v>
      </c>
      <c r="AV13" s="464"/>
      <c r="AW13" s="464"/>
      <c r="AX13" s="464"/>
      <c r="AY13" s="465" t="s">
        <v>143</v>
      </c>
      <c r="AZ13" s="466"/>
      <c r="BA13" s="466"/>
      <c r="BB13" s="466"/>
      <c r="BC13" s="466"/>
      <c r="BD13" s="466"/>
      <c r="BE13" s="466"/>
      <c r="BF13" s="466"/>
      <c r="BG13" s="466"/>
      <c r="BH13" s="466"/>
      <c r="BI13" s="466"/>
      <c r="BJ13" s="466"/>
      <c r="BK13" s="466"/>
      <c r="BL13" s="466"/>
      <c r="BM13" s="467"/>
      <c r="BN13" s="431">
        <v>220561</v>
      </c>
      <c r="BO13" s="432"/>
      <c r="BP13" s="432"/>
      <c r="BQ13" s="432"/>
      <c r="BR13" s="432"/>
      <c r="BS13" s="432"/>
      <c r="BT13" s="432"/>
      <c r="BU13" s="433"/>
      <c r="BV13" s="431">
        <v>-431626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126667</v>
      </c>
      <c r="S14" s="516"/>
      <c r="T14" s="516"/>
      <c r="U14" s="516"/>
      <c r="V14" s="517"/>
      <c r="W14" s="421"/>
      <c r="X14" s="422"/>
      <c r="Y14" s="422"/>
      <c r="Z14" s="422"/>
      <c r="AA14" s="422"/>
      <c r="AB14" s="411"/>
      <c r="AC14" s="518">
        <v>14.2</v>
      </c>
      <c r="AD14" s="519"/>
      <c r="AE14" s="519"/>
      <c r="AF14" s="519"/>
      <c r="AG14" s="520"/>
      <c r="AH14" s="518">
        <v>14.2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94.7</v>
      </c>
      <c r="CU14" s="530"/>
      <c r="CV14" s="530"/>
      <c r="CW14" s="530"/>
      <c r="CX14" s="530"/>
      <c r="CY14" s="530"/>
      <c r="CZ14" s="530"/>
      <c r="DA14" s="531"/>
      <c r="DB14" s="529">
        <v>95.9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124020</v>
      </c>
      <c r="S15" s="516"/>
      <c r="T15" s="516"/>
      <c r="U15" s="516"/>
      <c r="V15" s="517"/>
      <c r="W15" s="447" t="s">
        <v>148</v>
      </c>
      <c r="X15" s="448"/>
      <c r="Y15" s="448"/>
      <c r="Z15" s="448"/>
      <c r="AA15" s="448"/>
      <c r="AB15" s="438"/>
      <c r="AC15" s="482">
        <v>12878</v>
      </c>
      <c r="AD15" s="483"/>
      <c r="AE15" s="483"/>
      <c r="AF15" s="483"/>
      <c r="AG15" s="525"/>
      <c r="AH15" s="482">
        <v>13352</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14361115</v>
      </c>
      <c r="BO15" s="395"/>
      <c r="BP15" s="395"/>
      <c r="BQ15" s="395"/>
      <c r="BR15" s="395"/>
      <c r="BS15" s="395"/>
      <c r="BT15" s="395"/>
      <c r="BU15" s="396"/>
      <c r="BV15" s="394">
        <v>13796888</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22</v>
      </c>
      <c r="AD16" s="519"/>
      <c r="AE16" s="519"/>
      <c r="AF16" s="519"/>
      <c r="AG16" s="520"/>
      <c r="AH16" s="518">
        <v>23</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28005541</v>
      </c>
      <c r="BO16" s="432"/>
      <c r="BP16" s="432"/>
      <c r="BQ16" s="432"/>
      <c r="BR16" s="432"/>
      <c r="BS16" s="432"/>
      <c r="BT16" s="432"/>
      <c r="BU16" s="433"/>
      <c r="BV16" s="431">
        <v>27135726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37231</v>
      </c>
      <c r="AD17" s="483"/>
      <c r="AE17" s="483"/>
      <c r="AF17" s="483"/>
      <c r="AG17" s="525"/>
      <c r="AH17" s="482">
        <v>36377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18085531</v>
      </c>
      <c r="BO17" s="432"/>
      <c r="BP17" s="432"/>
      <c r="BQ17" s="432"/>
      <c r="BR17" s="432"/>
      <c r="BS17" s="432"/>
      <c r="BT17" s="432"/>
      <c r="BU17" s="433"/>
      <c r="BV17" s="431">
        <v>17550640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681.36</v>
      </c>
      <c r="M18" s="547"/>
      <c r="N18" s="547"/>
      <c r="O18" s="547"/>
      <c r="P18" s="547"/>
      <c r="Q18" s="547"/>
      <c r="R18" s="548"/>
      <c r="S18" s="548"/>
      <c r="T18" s="548"/>
      <c r="U18" s="548"/>
      <c r="V18" s="549"/>
      <c r="W18" s="449"/>
      <c r="X18" s="450"/>
      <c r="Y18" s="450"/>
      <c r="Z18" s="450"/>
      <c r="AA18" s="450"/>
      <c r="AB18" s="441"/>
      <c r="AC18" s="550">
        <v>63.7</v>
      </c>
      <c r="AD18" s="551"/>
      <c r="AE18" s="551"/>
      <c r="AF18" s="551"/>
      <c r="AG18" s="552"/>
      <c r="AH18" s="550">
        <v>62.7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32537705</v>
      </c>
      <c r="BO18" s="432"/>
      <c r="BP18" s="432"/>
      <c r="BQ18" s="432"/>
      <c r="BR18" s="432"/>
      <c r="BS18" s="432"/>
      <c r="BT18" s="432"/>
      <c r="BU18" s="433"/>
      <c r="BV18" s="431">
        <v>32259957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181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40500079</v>
      </c>
      <c r="BO19" s="432"/>
      <c r="BP19" s="432"/>
      <c r="BQ19" s="432"/>
      <c r="BR19" s="432"/>
      <c r="BS19" s="432"/>
      <c r="BT19" s="432"/>
      <c r="BU19" s="433"/>
      <c r="BV19" s="431">
        <v>37149832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49204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75515120</v>
      </c>
      <c r="BO23" s="432"/>
      <c r="BP23" s="432"/>
      <c r="BQ23" s="432"/>
      <c r="BR23" s="432"/>
      <c r="BS23" s="432"/>
      <c r="BT23" s="432"/>
      <c r="BU23" s="433"/>
      <c r="BV23" s="431">
        <v>71248111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8970</v>
      </c>
      <c r="R24" s="483"/>
      <c r="S24" s="483"/>
      <c r="T24" s="483"/>
      <c r="U24" s="483"/>
      <c r="V24" s="525"/>
      <c r="W24" s="584"/>
      <c r="X24" s="572"/>
      <c r="Y24" s="573"/>
      <c r="Z24" s="481" t="s">
        <v>172</v>
      </c>
      <c r="AA24" s="461"/>
      <c r="AB24" s="461"/>
      <c r="AC24" s="461"/>
      <c r="AD24" s="461"/>
      <c r="AE24" s="461"/>
      <c r="AF24" s="461"/>
      <c r="AG24" s="462"/>
      <c r="AH24" s="482">
        <v>941</v>
      </c>
      <c r="AI24" s="483"/>
      <c r="AJ24" s="483"/>
      <c r="AK24" s="483"/>
      <c r="AL24" s="525"/>
      <c r="AM24" s="482">
        <v>3038489</v>
      </c>
      <c r="AN24" s="483"/>
      <c r="AO24" s="483"/>
      <c r="AP24" s="483"/>
      <c r="AQ24" s="483"/>
      <c r="AR24" s="525"/>
      <c r="AS24" s="482">
        <v>3229</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49634709</v>
      </c>
      <c r="BO24" s="432"/>
      <c r="BP24" s="432"/>
      <c r="BQ24" s="432"/>
      <c r="BR24" s="432"/>
      <c r="BS24" s="432"/>
      <c r="BT24" s="432"/>
      <c r="BU24" s="433"/>
      <c r="BV24" s="431">
        <v>47394555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7210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18405164</v>
      </c>
      <c r="BO25" s="395"/>
      <c r="BP25" s="395"/>
      <c r="BQ25" s="395"/>
      <c r="BR25" s="395"/>
      <c r="BS25" s="395"/>
      <c r="BT25" s="395"/>
      <c r="BU25" s="396"/>
      <c r="BV25" s="394">
        <v>20064960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6530</v>
      </c>
      <c r="R26" s="483"/>
      <c r="S26" s="483"/>
      <c r="T26" s="483"/>
      <c r="U26" s="483"/>
      <c r="V26" s="525"/>
      <c r="W26" s="584"/>
      <c r="X26" s="572"/>
      <c r="Y26" s="573"/>
      <c r="Z26" s="481" t="s">
        <v>180</v>
      </c>
      <c r="AA26" s="594"/>
      <c r="AB26" s="594"/>
      <c r="AC26" s="594"/>
      <c r="AD26" s="594"/>
      <c r="AE26" s="594"/>
      <c r="AF26" s="594"/>
      <c r="AG26" s="595"/>
      <c r="AH26" s="482">
        <v>10</v>
      </c>
      <c r="AI26" s="483"/>
      <c r="AJ26" s="483"/>
      <c r="AK26" s="483"/>
      <c r="AL26" s="525"/>
      <c r="AM26" s="482">
        <v>33190</v>
      </c>
      <c r="AN26" s="483"/>
      <c r="AO26" s="483"/>
      <c r="AP26" s="483"/>
      <c r="AQ26" s="483"/>
      <c r="AR26" s="525"/>
      <c r="AS26" s="482">
        <v>3319</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182</v>
      </c>
      <c r="BO26" s="432"/>
      <c r="BP26" s="432"/>
      <c r="BQ26" s="432"/>
      <c r="BR26" s="432"/>
      <c r="BS26" s="432"/>
      <c r="BT26" s="432"/>
      <c r="BU26" s="433"/>
      <c r="BV26" s="431" t="s">
        <v>132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4900</v>
      </c>
      <c r="R27" s="483"/>
      <c r="S27" s="483"/>
      <c r="T27" s="483"/>
      <c r="U27" s="483"/>
      <c r="V27" s="525"/>
      <c r="W27" s="584"/>
      <c r="X27" s="572"/>
      <c r="Y27" s="573"/>
      <c r="Z27" s="481" t="s">
        <v>184</v>
      </c>
      <c r="AA27" s="461"/>
      <c r="AB27" s="461"/>
      <c r="AC27" s="461"/>
      <c r="AD27" s="461"/>
      <c r="AE27" s="461"/>
      <c r="AF27" s="461"/>
      <c r="AG27" s="462"/>
      <c r="AH27" s="482">
        <v>35</v>
      </c>
      <c r="AI27" s="483"/>
      <c r="AJ27" s="483"/>
      <c r="AK27" s="483"/>
      <c r="AL27" s="525"/>
      <c r="AM27" s="482">
        <v>119759</v>
      </c>
      <c r="AN27" s="483"/>
      <c r="AO27" s="483"/>
      <c r="AP27" s="483"/>
      <c r="AQ27" s="483"/>
      <c r="AR27" s="525"/>
      <c r="AS27" s="482">
        <v>3422</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1567012</v>
      </c>
      <c r="BO27" s="608"/>
      <c r="BP27" s="608"/>
      <c r="BQ27" s="608"/>
      <c r="BR27" s="608"/>
      <c r="BS27" s="608"/>
      <c r="BT27" s="608"/>
      <c r="BU27" s="609"/>
      <c r="BV27" s="607">
        <v>1564611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4460</v>
      </c>
      <c r="R28" s="483"/>
      <c r="S28" s="483"/>
      <c r="T28" s="483"/>
      <c r="U28" s="483"/>
      <c r="V28" s="525"/>
      <c r="W28" s="584"/>
      <c r="X28" s="572"/>
      <c r="Y28" s="573"/>
      <c r="Z28" s="481" t="s">
        <v>187</v>
      </c>
      <c r="AA28" s="461"/>
      <c r="AB28" s="461"/>
      <c r="AC28" s="461"/>
      <c r="AD28" s="461"/>
      <c r="AE28" s="461"/>
      <c r="AF28" s="461"/>
      <c r="AG28" s="462"/>
      <c r="AH28" s="482">
        <v>5</v>
      </c>
      <c r="AI28" s="483"/>
      <c r="AJ28" s="483"/>
      <c r="AK28" s="483"/>
      <c r="AL28" s="525"/>
      <c r="AM28" s="482">
        <v>11090</v>
      </c>
      <c r="AN28" s="483"/>
      <c r="AO28" s="483"/>
      <c r="AP28" s="483"/>
      <c r="AQ28" s="483"/>
      <c r="AR28" s="525"/>
      <c r="AS28" s="482">
        <v>2218</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1954851</v>
      </c>
      <c r="BO28" s="395"/>
      <c r="BP28" s="395"/>
      <c r="BQ28" s="395"/>
      <c r="BR28" s="395"/>
      <c r="BS28" s="395"/>
      <c r="BT28" s="395"/>
      <c r="BU28" s="396"/>
      <c r="BV28" s="394">
        <v>2351070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26</v>
      </c>
      <c r="M29" s="483"/>
      <c r="N29" s="483"/>
      <c r="O29" s="483"/>
      <c r="P29" s="525"/>
      <c r="Q29" s="482">
        <v>4180</v>
      </c>
      <c r="R29" s="483"/>
      <c r="S29" s="483"/>
      <c r="T29" s="483"/>
      <c r="U29" s="483"/>
      <c r="V29" s="525"/>
      <c r="W29" s="585"/>
      <c r="X29" s="586"/>
      <c r="Y29" s="587"/>
      <c r="Z29" s="481" t="s">
        <v>190</v>
      </c>
      <c r="AA29" s="461"/>
      <c r="AB29" s="461"/>
      <c r="AC29" s="461"/>
      <c r="AD29" s="461"/>
      <c r="AE29" s="461"/>
      <c r="AF29" s="461"/>
      <c r="AG29" s="462"/>
      <c r="AH29" s="482">
        <v>981</v>
      </c>
      <c r="AI29" s="483"/>
      <c r="AJ29" s="483"/>
      <c r="AK29" s="483"/>
      <c r="AL29" s="525"/>
      <c r="AM29" s="482">
        <v>3169338</v>
      </c>
      <c r="AN29" s="483"/>
      <c r="AO29" s="483"/>
      <c r="AP29" s="483"/>
      <c r="AQ29" s="483"/>
      <c r="AR29" s="525"/>
      <c r="AS29" s="482">
        <v>3231</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706877</v>
      </c>
      <c r="BO29" s="432"/>
      <c r="BP29" s="432"/>
      <c r="BQ29" s="432"/>
      <c r="BR29" s="432"/>
      <c r="BS29" s="432"/>
      <c r="BT29" s="432"/>
      <c r="BU29" s="433"/>
      <c r="BV29" s="431">
        <v>705742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96.8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5722369</v>
      </c>
      <c r="BO30" s="608"/>
      <c r="BP30" s="608"/>
      <c r="BQ30" s="608"/>
      <c r="BR30" s="608"/>
      <c r="BS30" s="608"/>
      <c r="BT30" s="608"/>
      <c r="BU30" s="609"/>
      <c r="BV30" s="607">
        <v>4315134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IF('各会計、関係団体の財政状況及び健全化判断比率'!B34="","",'各会計、関係団体の財政状況及び健全化判断比率'!B34)</f>
        <v>農業集落排水処理施設事業特別会計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氷川町及び八代市中学校組合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八代市学校給食会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ケーブルテレビ事業特別会計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簡易水道事業会計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IF('各会計、関係団体の財政状況及び健全化判断比率'!B35="","",'各会計、関係団体の財政状況及び健全化判断比率'!B35)</f>
        <v>浄化槽市町村整備推進事業特別会計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八代生活環境事務組合（一般会計）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サンライフ八代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診療所特別会計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八代生活環境事務組合（水道事業会計）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八代市土地開発公社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八代広域行政事務組合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さかもと温泉センター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熊本県市町村総合事務組合</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いずみ</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熊本県広域高齢者医療広域連合（一般会計）</v>
      </c>
      <c r="BZ39" s="621"/>
      <c r="CA39" s="621"/>
      <c r="CB39" s="621"/>
      <c r="CC39" s="621"/>
      <c r="CD39" s="621"/>
      <c r="CE39" s="621"/>
      <c r="CF39" s="621"/>
      <c r="CG39" s="621"/>
      <c r="CH39" s="621"/>
      <c r="CI39" s="621"/>
      <c r="CJ39" s="621"/>
      <c r="CK39" s="621"/>
      <c r="CL39" s="621"/>
      <c r="CM39" s="621"/>
      <c r="CN39" s="214"/>
      <c r="CO39" s="620">
        <f t="shared" si="3"/>
        <v>24</v>
      </c>
      <c r="CP39" s="620"/>
      <c r="CQ39" s="621" t="str">
        <f>IF('各会計、関係団体の財政状況及び健全化判断比率'!BS12="","",'各会計、関係団体の財政状況及び健全化判断比率'!BS12)</f>
        <v>東陽地区ふるさと公社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熊本県広域高齢者医療広域連合（後期高齢者医療特別会計）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tIDC50FYTLzMb/ieBLLTcn8xvfU0i8fMCI/FEuQ3rCZrRGk7XxIdijWk5+CZ9pwcwDl4uFKXw6z7Mlx7RrYBGQ==" saltValue="n727iEusn1P0/ko2/4k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3.69</v>
      </c>
      <c r="G34" s="33">
        <v>5.33</v>
      </c>
      <c r="H34" s="33">
        <v>3.49</v>
      </c>
      <c r="I34" s="33">
        <v>2.1800000000000002</v>
      </c>
      <c r="J34" s="34">
        <v>3.89</v>
      </c>
      <c r="K34" s="22"/>
      <c r="L34" s="22"/>
      <c r="M34" s="22"/>
      <c r="N34" s="22"/>
      <c r="O34" s="22"/>
      <c r="P34" s="22"/>
    </row>
    <row r="35" spans="1:16" ht="39" customHeight="1" x14ac:dyDescent="0.15">
      <c r="A35" s="22"/>
      <c r="B35" s="35"/>
      <c r="C35" s="1206" t="s">
        <v>566</v>
      </c>
      <c r="D35" s="1207"/>
      <c r="E35" s="1208"/>
      <c r="F35" s="36">
        <v>1.1499999999999999</v>
      </c>
      <c r="G35" s="37">
        <v>1.91</v>
      </c>
      <c r="H35" s="37">
        <v>2.69</v>
      </c>
      <c r="I35" s="37">
        <v>3.89</v>
      </c>
      <c r="J35" s="38">
        <v>2.52</v>
      </c>
      <c r="K35" s="22"/>
      <c r="L35" s="22"/>
      <c r="M35" s="22"/>
      <c r="N35" s="22"/>
      <c r="O35" s="22"/>
      <c r="P35" s="22"/>
    </row>
    <row r="36" spans="1:16" ht="39" customHeight="1" x14ac:dyDescent="0.15">
      <c r="A36" s="22"/>
      <c r="B36" s="35"/>
      <c r="C36" s="1206" t="s">
        <v>567</v>
      </c>
      <c r="D36" s="1207"/>
      <c r="E36" s="1208"/>
      <c r="F36" s="36">
        <v>1.25</v>
      </c>
      <c r="G36" s="37">
        <v>1.1000000000000001</v>
      </c>
      <c r="H36" s="37">
        <v>1.58</v>
      </c>
      <c r="I36" s="37">
        <v>1.72</v>
      </c>
      <c r="J36" s="38">
        <v>1.73</v>
      </c>
      <c r="K36" s="22"/>
      <c r="L36" s="22"/>
      <c r="M36" s="22"/>
      <c r="N36" s="22"/>
      <c r="O36" s="22"/>
      <c r="P36" s="22"/>
    </row>
    <row r="37" spans="1:16" ht="39" customHeight="1" x14ac:dyDescent="0.15">
      <c r="A37" s="22"/>
      <c r="B37" s="35"/>
      <c r="C37" s="1206" t="s">
        <v>568</v>
      </c>
      <c r="D37" s="1207"/>
      <c r="E37" s="1208"/>
      <c r="F37" s="36">
        <v>1.39</v>
      </c>
      <c r="G37" s="37">
        <v>1.3</v>
      </c>
      <c r="H37" s="37">
        <v>1.41</v>
      </c>
      <c r="I37" s="37">
        <v>1.59</v>
      </c>
      <c r="J37" s="38">
        <v>1.7</v>
      </c>
      <c r="K37" s="22"/>
      <c r="L37" s="22"/>
      <c r="M37" s="22"/>
      <c r="N37" s="22"/>
      <c r="O37" s="22"/>
      <c r="P37" s="22"/>
    </row>
    <row r="38" spans="1:16" ht="39" customHeight="1" x14ac:dyDescent="0.15">
      <c r="A38" s="22"/>
      <c r="B38" s="35"/>
      <c r="C38" s="1206" t="s">
        <v>569</v>
      </c>
      <c r="D38" s="1207"/>
      <c r="E38" s="1208"/>
      <c r="F38" s="36" t="s">
        <v>570</v>
      </c>
      <c r="G38" s="37" t="s">
        <v>571</v>
      </c>
      <c r="H38" s="37" t="s">
        <v>572</v>
      </c>
      <c r="I38" s="37" t="s">
        <v>573</v>
      </c>
      <c r="J38" s="38">
        <v>0.96</v>
      </c>
      <c r="K38" s="22"/>
      <c r="L38" s="22"/>
      <c r="M38" s="22"/>
      <c r="N38" s="22"/>
      <c r="O38" s="22"/>
      <c r="P38" s="22"/>
    </row>
    <row r="39" spans="1:16" ht="39" customHeight="1" x14ac:dyDescent="0.15">
      <c r="A39" s="22"/>
      <c r="B39" s="35"/>
      <c r="C39" s="1206" t="s">
        <v>574</v>
      </c>
      <c r="D39" s="1207"/>
      <c r="E39" s="1208"/>
      <c r="F39" s="36">
        <v>0</v>
      </c>
      <c r="G39" s="37">
        <v>0.09</v>
      </c>
      <c r="H39" s="37">
        <v>0.1</v>
      </c>
      <c r="I39" s="37">
        <v>0.1</v>
      </c>
      <c r="J39" s="38">
        <v>0.1</v>
      </c>
      <c r="K39" s="22"/>
      <c r="L39" s="22"/>
      <c r="M39" s="22"/>
      <c r="N39" s="22"/>
      <c r="O39" s="22"/>
      <c r="P39" s="22"/>
    </row>
    <row r="40" spans="1:16" ht="39" customHeight="1" x14ac:dyDescent="0.15">
      <c r="A40" s="22"/>
      <c r="B40" s="35"/>
      <c r="C40" s="1206" t="s">
        <v>575</v>
      </c>
      <c r="D40" s="1207"/>
      <c r="E40" s="1208"/>
      <c r="F40" s="36" t="s">
        <v>516</v>
      </c>
      <c r="G40" s="37" t="s">
        <v>516</v>
      </c>
      <c r="H40" s="37" t="s">
        <v>516</v>
      </c>
      <c r="I40" s="37" t="s">
        <v>516</v>
      </c>
      <c r="J40" s="38">
        <v>0.02</v>
      </c>
      <c r="K40" s="22"/>
      <c r="L40" s="22"/>
      <c r="M40" s="22"/>
      <c r="N40" s="22"/>
      <c r="O40" s="22"/>
      <c r="P40" s="22"/>
    </row>
    <row r="41" spans="1:16" ht="39" customHeight="1" x14ac:dyDescent="0.15">
      <c r="A41" s="22"/>
      <c r="B41" s="35"/>
      <c r="C41" s="1206" t="s">
        <v>576</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577</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578</v>
      </c>
      <c r="D43" s="1210"/>
      <c r="E43" s="1211"/>
      <c r="F43" s="41">
        <v>0.84</v>
      </c>
      <c r="G43" s="42">
        <v>0.46</v>
      </c>
      <c r="H43" s="42">
        <v>0.09</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PewYV6fcdKe1XKes7qbYfgFuWmSzLcxpnOX7K4Dfl4Hc0NeF07tExEAJAjGCsjSfi+lTHy6X+uK8vC/EFNBg==" saltValue="Nx8y0W5nAbATPiYXnG/y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6427</v>
      </c>
      <c r="L45" s="60">
        <v>6150</v>
      </c>
      <c r="M45" s="60">
        <v>6173</v>
      </c>
      <c r="N45" s="60">
        <v>6183</v>
      </c>
      <c r="O45" s="61">
        <v>6237</v>
      </c>
      <c r="P45" s="48"/>
      <c r="Q45" s="48"/>
      <c r="R45" s="48"/>
      <c r="S45" s="48"/>
      <c r="T45" s="48"/>
      <c r="U45" s="48"/>
    </row>
    <row r="46" spans="1:21" ht="30.75" customHeight="1" x14ac:dyDescent="0.15">
      <c r="A46" s="48"/>
      <c r="B46" s="1216"/>
      <c r="C46" s="1217"/>
      <c r="D46" s="62"/>
      <c r="E46" s="1222" t="s">
        <v>13</v>
      </c>
      <c r="F46" s="1222"/>
      <c r="G46" s="1222"/>
      <c r="H46" s="1222"/>
      <c r="I46" s="1222"/>
      <c r="J46" s="1223"/>
      <c r="K46" s="63">
        <v>20</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v>13</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1530</v>
      </c>
      <c r="L48" s="64">
        <v>1494</v>
      </c>
      <c r="M48" s="64">
        <v>1482</v>
      </c>
      <c r="N48" s="64">
        <v>1363</v>
      </c>
      <c r="O48" s="65">
        <v>1288</v>
      </c>
      <c r="P48" s="48"/>
      <c r="Q48" s="48"/>
      <c r="R48" s="48"/>
      <c r="S48" s="48"/>
      <c r="T48" s="48"/>
      <c r="U48" s="48"/>
    </row>
    <row r="49" spans="1:21" ht="30.75" customHeight="1" x14ac:dyDescent="0.15">
      <c r="A49" s="48"/>
      <c r="B49" s="1216"/>
      <c r="C49" s="1217"/>
      <c r="D49" s="62"/>
      <c r="E49" s="1222" t="s">
        <v>16</v>
      </c>
      <c r="F49" s="1222"/>
      <c r="G49" s="1222"/>
      <c r="H49" s="1222"/>
      <c r="I49" s="1222"/>
      <c r="J49" s="1223"/>
      <c r="K49" s="63">
        <v>95</v>
      </c>
      <c r="L49" s="64">
        <v>96</v>
      </c>
      <c r="M49" s="64">
        <v>77</v>
      </c>
      <c r="N49" s="64">
        <v>76</v>
      </c>
      <c r="O49" s="65">
        <v>88</v>
      </c>
      <c r="P49" s="48"/>
      <c r="Q49" s="48"/>
      <c r="R49" s="48"/>
      <c r="S49" s="48"/>
      <c r="T49" s="48"/>
      <c r="U49" s="48"/>
    </row>
    <row r="50" spans="1:21" ht="30.75" customHeight="1" x14ac:dyDescent="0.15">
      <c r="A50" s="48"/>
      <c r="B50" s="1216"/>
      <c r="C50" s="1217"/>
      <c r="D50" s="62"/>
      <c r="E50" s="1222" t="s">
        <v>17</v>
      </c>
      <c r="F50" s="1222"/>
      <c r="G50" s="1222"/>
      <c r="H50" s="1222"/>
      <c r="I50" s="1222"/>
      <c r="J50" s="1223"/>
      <c r="K50" s="63">
        <v>137</v>
      </c>
      <c r="L50" s="64">
        <v>128</v>
      </c>
      <c r="M50" s="64">
        <v>121</v>
      </c>
      <c r="N50" s="64">
        <v>113</v>
      </c>
      <c r="O50" s="65">
        <v>104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5128</v>
      </c>
      <c r="L52" s="64">
        <v>5080</v>
      </c>
      <c r="M52" s="64">
        <v>5129</v>
      </c>
      <c r="N52" s="64">
        <v>5107</v>
      </c>
      <c r="O52" s="65">
        <v>5125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3094</v>
      </c>
      <c r="L53" s="69">
        <v>2788</v>
      </c>
      <c r="M53" s="69">
        <v>2724</v>
      </c>
      <c r="N53" s="69">
        <v>2628</v>
      </c>
      <c r="O53" s="70">
        <v>2592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XNykLT8WXdGLOwhdTh3wxa+mSQsjHKBJ8QxAOH2QGLvms393AA/WK7ThNn/QiznkqhuJMVnSBT+gWmYu9xxA==" saltValue="8uqZZup7ztQO7JZXhtbF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62288</v>
      </c>
      <c r="J41" s="104">
        <v>64894</v>
      </c>
      <c r="K41" s="104">
        <v>67927</v>
      </c>
      <c r="L41" s="104">
        <v>71248</v>
      </c>
      <c r="M41" s="105">
        <v>75515</v>
      </c>
    </row>
    <row r="42" spans="2:13" ht="27.75" customHeight="1" x14ac:dyDescent="0.15">
      <c r="B42" s="1242"/>
      <c r="C42" s="1243"/>
      <c r="D42" s="106"/>
      <c r="E42" s="1248" t="s">
        <v>32</v>
      </c>
      <c r="F42" s="1248"/>
      <c r="G42" s="1248"/>
      <c r="H42" s="1249"/>
      <c r="I42" s="107">
        <v>1099</v>
      </c>
      <c r="J42" s="108">
        <v>1052</v>
      </c>
      <c r="K42" s="108">
        <v>1026</v>
      </c>
      <c r="L42" s="108">
        <v>1006</v>
      </c>
      <c r="M42" s="109">
        <v>987</v>
      </c>
    </row>
    <row r="43" spans="2:13" ht="27.75" customHeight="1" x14ac:dyDescent="0.15">
      <c r="B43" s="1242"/>
      <c r="C43" s="1243"/>
      <c r="D43" s="106"/>
      <c r="E43" s="1248" t="s">
        <v>33</v>
      </c>
      <c r="F43" s="1248"/>
      <c r="G43" s="1248"/>
      <c r="H43" s="1249"/>
      <c r="I43" s="107">
        <v>18055</v>
      </c>
      <c r="J43" s="108">
        <v>17271</v>
      </c>
      <c r="K43" s="108">
        <v>17714</v>
      </c>
      <c r="L43" s="108">
        <v>17248</v>
      </c>
      <c r="M43" s="109">
        <v>16685</v>
      </c>
    </row>
    <row r="44" spans="2:13" ht="27.75" customHeight="1" x14ac:dyDescent="0.15">
      <c r="B44" s="1242"/>
      <c r="C44" s="1243"/>
      <c r="D44" s="106"/>
      <c r="E44" s="1248" t="s">
        <v>34</v>
      </c>
      <c r="F44" s="1248"/>
      <c r="G44" s="1248"/>
      <c r="H44" s="1249"/>
      <c r="I44" s="107">
        <v>637</v>
      </c>
      <c r="J44" s="108">
        <v>807</v>
      </c>
      <c r="K44" s="108">
        <v>837</v>
      </c>
      <c r="L44" s="108">
        <v>794</v>
      </c>
      <c r="M44" s="109">
        <v>729</v>
      </c>
    </row>
    <row r="45" spans="2:13" ht="27.75" customHeight="1" x14ac:dyDescent="0.15">
      <c r="B45" s="1242"/>
      <c r="C45" s="1243"/>
      <c r="D45" s="106"/>
      <c r="E45" s="1248" t="s">
        <v>35</v>
      </c>
      <c r="F45" s="1248"/>
      <c r="G45" s="1248"/>
      <c r="H45" s="1249"/>
      <c r="I45" s="107">
        <v>9048</v>
      </c>
      <c r="J45" s="108">
        <v>9067</v>
      </c>
      <c r="K45" s="108">
        <v>8771</v>
      </c>
      <c r="L45" s="108">
        <v>9073</v>
      </c>
      <c r="M45" s="109">
        <v>8947</v>
      </c>
    </row>
    <row r="46" spans="2:13" ht="27.75" customHeight="1" x14ac:dyDescent="0.15">
      <c r="B46" s="1242"/>
      <c r="C46" s="1243"/>
      <c r="D46" s="110"/>
      <c r="E46" s="1248" t="s">
        <v>36</v>
      </c>
      <c r="F46" s="1248"/>
      <c r="G46" s="1248"/>
      <c r="H46" s="1249"/>
      <c r="I46" s="107">
        <v>2</v>
      </c>
      <c r="J46" s="108">
        <v>3</v>
      </c>
      <c r="K46" s="108">
        <v>2</v>
      </c>
      <c r="L46" s="108">
        <v>2</v>
      </c>
      <c r="M46" s="109">
        <v>2</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11013</v>
      </c>
      <c r="J50" s="108">
        <v>9140</v>
      </c>
      <c r="K50" s="108">
        <v>9080</v>
      </c>
      <c r="L50" s="108">
        <v>8819</v>
      </c>
      <c r="M50" s="109">
        <v>8903</v>
      </c>
    </row>
    <row r="51" spans="2:13" ht="27.75" customHeight="1" x14ac:dyDescent="0.15">
      <c r="B51" s="1242"/>
      <c r="C51" s="1243"/>
      <c r="D51" s="106"/>
      <c r="E51" s="1248" t="s">
        <v>42</v>
      </c>
      <c r="F51" s="1248"/>
      <c r="G51" s="1248"/>
      <c r="H51" s="1249"/>
      <c r="I51" s="107">
        <v>1017</v>
      </c>
      <c r="J51" s="108">
        <v>899</v>
      </c>
      <c r="K51" s="108">
        <v>796</v>
      </c>
      <c r="L51" s="108">
        <v>681</v>
      </c>
      <c r="M51" s="109">
        <v>554</v>
      </c>
    </row>
    <row r="52" spans="2:13" ht="27.75" customHeight="1" x14ac:dyDescent="0.15">
      <c r="B52" s="1244"/>
      <c r="C52" s="1245"/>
      <c r="D52" s="106"/>
      <c r="E52" s="1248" t="s">
        <v>43</v>
      </c>
      <c r="F52" s="1248"/>
      <c r="G52" s="1248"/>
      <c r="H52" s="1249"/>
      <c r="I52" s="107">
        <v>57510</v>
      </c>
      <c r="J52" s="108">
        <v>58651</v>
      </c>
      <c r="K52" s="108">
        <v>60861</v>
      </c>
      <c r="L52" s="108">
        <v>63221</v>
      </c>
      <c r="M52" s="109">
        <v>66646</v>
      </c>
    </row>
    <row r="53" spans="2:13" ht="27.75" customHeight="1" thickBot="1" x14ac:dyDescent="0.2">
      <c r="B53" s="1255" t="s">
        <v>44</v>
      </c>
      <c r="C53" s="1256"/>
      <c r="D53" s="113"/>
      <c r="E53" s="1257" t="s">
        <v>45</v>
      </c>
      <c r="F53" s="1257"/>
      <c r="G53" s="1257"/>
      <c r="H53" s="1258"/>
      <c r="I53" s="114">
        <v>21589</v>
      </c>
      <c r="J53" s="115">
        <v>24403</v>
      </c>
      <c r="K53" s="115">
        <v>25540</v>
      </c>
      <c r="L53" s="115">
        <v>26650</v>
      </c>
      <c r="M53" s="116">
        <v>26762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ZZ/2O46dJJXNKIieAhSZXBpTl3SIg1/k7fNGkfmn4ZuCCUxg0KgEaXcg+EnP+wevI96y/X7WOWRc+6agJXL/w==" saltValue="PmEJWzNK0mwXYC2TVlm9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2346</v>
      </c>
      <c r="G55" s="128">
        <v>2351</v>
      </c>
      <c r="H55" s="129">
        <v>1955</v>
      </c>
    </row>
    <row r="56" spans="2:8" ht="52.5" customHeight="1" x14ac:dyDescent="0.15">
      <c r="B56" s="130"/>
      <c r="C56" s="1269" t="s">
        <v>49</v>
      </c>
      <c r="D56" s="1269"/>
      <c r="E56" s="1270"/>
      <c r="F56" s="131">
        <v>704</v>
      </c>
      <c r="G56" s="131">
        <v>706</v>
      </c>
      <c r="H56" s="132">
        <v>707</v>
      </c>
    </row>
    <row r="57" spans="2:8" ht="53.25" customHeight="1" x14ac:dyDescent="0.15">
      <c r="B57" s="130"/>
      <c r="C57" s="1271" t="s">
        <v>50</v>
      </c>
      <c r="D57" s="1271"/>
      <c r="E57" s="1272"/>
      <c r="F57" s="133">
        <v>4516</v>
      </c>
      <c r="G57" s="133">
        <v>4315</v>
      </c>
      <c r="H57" s="134">
        <v>5722</v>
      </c>
    </row>
    <row r="58" spans="2:8" ht="45.75" customHeight="1" x14ac:dyDescent="0.15">
      <c r="B58" s="135"/>
      <c r="C58" s="1259" t="s">
        <v>585</v>
      </c>
      <c r="D58" s="1260"/>
      <c r="E58" s="1261"/>
      <c r="F58" s="136">
        <v>1324</v>
      </c>
      <c r="G58" s="136">
        <v>1254</v>
      </c>
      <c r="H58" s="137">
        <v>1224</v>
      </c>
    </row>
    <row r="59" spans="2:8" ht="45.75" customHeight="1" x14ac:dyDescent="0.15">
      <c r="B59" s="135"/>
      <c r="C59" s="1259" t="s">
        <v>586</v>
      </c>
      <c r="D59" s="1260"/>
      <c r="E59" s="1261"/>
      <c r="F59" s="136">
        <v>1239</v>
      </c>
      <c r="G59" s="136">
        <v>1219</v>
      </c>
      <c r="H59" s="137">
        <v>1173</v>
      </c>
    </row>
    <row r="60" spans="2:8" ht="45.75" customHeight="1" x14ac:dyDescent="0.15">
      <c r="B60" s="135"/>
      <c r="C60" s="1259" t="s">
        <v>587</v>
      </c>
      <c r="D60" s="1260"/>
      <c r="E60" s="1261"/>
      <c r="F60" s="136">
        <v>0</v>
      </c>
      <c r="G60" s="136">
        <v>0</v>
      </c>
      <c r="H60" s="137">
        <v>1000</v>
      </c>
    </row>
    <row r="61" spans="2:8" ht="45.75" customHeight="1" x14ac:dyDescent="0.15">
      <c r="B61" s="135"/>
      <c r="C61" s="1259" t="s">
        <v>588</v>
      </c>
      <c r="D61" s="1260"/>
      <c r="E61" s="1261"/>
      <c r="F61" s="136">
        <v>170</v>
      </c>
      <c r="G61" s="136">
        <v>237</v>
      </c>
      <c r="H61" s="137">
        <v>623</v>
      </c>
    </row>
    <row r="62" spans="2:8" ht="45.75" customHeight="1" thickBot="1" x14ac:dyDescent="0.2">
      <c r="B62" s="138"/>
      <c r="C62" s="1262" t="s">
        <v>589</v>
      </c>
      <c r="D62" s="1263"/>
      <c r="E62" s="1264"/>
      <c r="F62" s="139">
        <v>375</v>
      </c>
      <c r="G62" s="139">
        <v>371</v>
      </c>
      <c r="H62" s="140">
        <v>372</v>
      </c>
    </row>
    <row r="63" spans="2:8" ht="52.5" customHeight="1" thickBot="1" x14ac:dyDescent="0.2">
      <c r="B63" s="141"/>
      <c r="C63" s="1265" t="s">
        <v>51</v>
      </c>
      <c r="D63" s="1265"/>
      <c r="E63" s="1266"/>
      <c r="F63" s="142">
        <v>7567</v>
      </c>
      <c r="G63" s="142">
        <v>7372</v>
      </c>
      <c r="H63" s="143">
        <v>8384</v>
      </c>
    </row>
    <row r="64" spans="2:8" ht="15" customHeight="1" x14ac:dyDescent="0.15"/>
  </sheetData>
  <sheetProtection algorithmName="SHA-512" hashValue="FcecBE1nd0RECpLmlCIf1FfFoM6BK37mZNvLCl7LYR7lAnifNFlUhh1XDQLqQMYqr3GtoGOLbJ+UYXCgntu3DQ==" saltValue="gVuIl05TvRQhXDrDDqMz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75216</v>
      </c>
      <c r="E3" s="162"/>
      <c r="F3" s="163">
        <v>65942</v>
      </c>
      <c r="G3" s="164"/>
      <c r="H3" s="165"/>
    </row>
    <row r="4" spans="1:8" x14ac:dyDescent="0.15">
      <c r="A4" s="166"/>
      <c r="B4" s="167"/>
      <c r="C4" s="168"/>
      <c r="D4" s="169">
        <v>24154</v>
      </c>
      <c r="E4" s="170"/>
      <c r="F4" s="171">
        <v>32778</v>
      </c>
      <c r="G4" s="172"/>
      <c r="H4" s="173"/>
    </row>
    <row r="5" spans="1:8" x14ac:dyDescent="0.15">
      <c r="A5" s="154" t="s">
        <v>549</v>
      </c>
      <c r="B5" s="159"/>
      <c r="C5" s="160"/>
      <c r="D5" s="161">
        <v>112595</v>
      </c>
      <c r="E5" s="162"/>
      <c r="F5" s="163">
        <v>68655</v>
      </c>
      <c r="G5" s="164"/>
      <c r="H5" s="165"/>
    </row>
    <row r="6" spans="1:8" x14ac:dyDescent="0.15">
      <c r="A6" s="166"/>
      <c r="B6" s="167"/>
      <c r="C6" s="168"/>
      <c r="D6" s="169">
        <v>28599</v>
      </c>
      <c r="E6" s="170"/>
      <c r="F6" s="171">
        <v>32316</v>
      </c>
      <c r="G6" s="172"/>
      <c r="H6" s="173"/>
    </row>
    <row r="7" spans="1:8" x14ac:dyDescent="0.15">
      <c r="A7" s="154" t="s">
        <v>550</v>
      </c>
      <c r="B7" s="159"/>
      <c r="C7" s="160"/>
      <c r="D7" s="161">
        <v>114564</v>
      </c>
      <c r="E7" s="162"/>
      <c r="F7" s="163">
        <v>66863</v>
      </c>
      <c r="G7" s="164"/>
      <c r="H7" s="165"/>
    </row>
    <row r="8" spans="1:8" x14ac:dyDescent="0.15">
      <c r="A8" s="166"/>
      <c r="B8" s="167"/>
      <c r="C8" s="168"/>
      <c r="D8" s="169">
        <v>25408</v>
      </c>
      <c r="E8" s="170"/>
      <c r="F8" s="171">
        <v>32770</v>
      </c>
      <c r="G8" s="172"/>
      <c r="H8" s="173"/>
    </row>
    <row r="9" spans="1:8" x14ac:dyDescent="0.15">
      <c r="A9" s="154" t="s">
        <v>551</v>
      </c>
      <c r="B9" s="159"/>
      <c r="C9" s="160"/>
      <c r="D9" s="161">
        <v>66845</v>
      </c>
      <c r="E9" s="162"/>
      <c r="F9" s="163">
        <v>72051</v>
      </c>
      <c r="G9" s="164"/>
      <c r="H9" s="165"/>
    </row>
    <row r="10" spans="1:8" x14ac:dyDescent="0.15">
      <c r="A10" s="166"/>
      <c r="B10" s="167"/>
      <c r="C10" s="168"/>
      <c r="D10" s="169">
        <v>32647</v>
      </c>
      <c r="E10" s="170"/>
      <c r="F10" s="171">
        <v>34140</v>
      </c>
      <c r="G10" s="172"/>
      <c r="H10" s="173"/>
    </row>
    <row r="11" spans="1:8" x14ac:dyDescent="0.15">
      <c r="A11" s="154" t="s">
        <v>552</v>
      </c>
      <c r="B11" s="159"/>
      <c r="C11" s="160"/>
      <c r="D11" s="161">
        <v>58608</v>
      </c>
      <c r="E11" s="162"/>
      <c r="F11" s="163">
        <v>72756</v>
      </c>
      <c r="G11" s="164"/>
      <c r="H11" s="165"/>
    </row>
    <row r="12" spans="1:8" x14ac:dyDescent="0.15">
      <c r="A12" s="166"/>
      <c r="B12" s="167"/>
      <c r="C12" s="174"/>
      <c r="D12" s="169">
        <v>33163</v>
      </c>
      <c r="E12" s="170"/>
      <c r="F12" s="171">
        <v>32117</v>
      </c>
      <c r="G12" s="172"/>
      <c r="H12" s="173"/>
    </row>
    <row r="13" spans="1:8" x14ac:dyDescent="0.15">
      <c r="A13" s="154"/>
      <c r="B13" s="159"/>
      <c r="C13" s="175"/>
      <c r="D13" s="176">
        <v>85566</v>
      </c>
      <c r="E13" s="177"/>
      <c r="F13" s="178">
        <v>69253</v>
      </c>
      <c r="G13" s="179"/>
      <c r="H13" s="165"/>
    </row>
    <row r="14" spans="1:8" x14ac:dyDescent="0.15">
      <c r="A14" s="166"/>
      <c r="B14" s="167"/>
      <c r="C14" s="168"/>
      <c r="D14" s="169">
        <v>28794</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v>
      </c>
      <c r="C19" s="180">
        <f>ROUND(VALUE(SUBSTITUTE(実質収支比率等に係る経年分析!G$48,"▲","-")),2)</f>
        <v>5.1100000000000003</v>
      </c>
      <c r="D19" s="180">
        <f>ROUND(VALUE(SUBSTITUTE(実質収支比率等に係る経年分析!H$48,"▲","-")),2)</f>
        <v>3.49</v>
      </c>
      <c r="E19" s="180">
        <f>ROUND(VALUE(SUBSTITUTE(実質収支比率等に係る経年分析!I$48,"▲","-")),2)</f>
        <v>2.1800000000000002</v>
      </c>
      <c r="F19" s="180">
        <f>ROUND(VALUE(SUBSTITUTE(実質収支比率等に係る経年分析!J$48,"▲","-")),2)</f>
        <v>3.9</v>
      </c>
    </row>
    <row r="20" spans="1:11" x14ac:dyDescent="0.15">
      <c r="A20" s="180" t="s">
        <v>55</v>
      </c>
      <c r="B20" s="180">
        <f>ROUND(VALUE(SUBSTITUTE(実質収支比率等に係る経年分析!F$47,"▲","-")),2)</f>
        <v>6.39</v>
      </c>
      <c r="C20" s="180">
        <f>ROUND(VALUE(SUBSTITUTE(実質収支比率等に係る経年分析!G$47,"▲","-")),2)</f>
        <v>6.45</v>
      </c>
      <c r="D20" s="180">
        <f>ROUND(VALUE(SUBSTITUTE(実質収支比率等に係る経年分析!H$47,"▲","-")),2)</f>
        <v>7.12</v>
      </c>
      <c r="E20" s="180">
        <f>ROUND(VALUE(SUBSTITUTE(実質収支比率等に係る経年分析!I$47,"▲","-")),2)</f>
        <v>7.18</v>
      </c>
      <c r="F20" s="180">
        <f>ROUND(VALUE(SUBSTITUTE(実質収支比率等に係る経年分析!J$47,"▲","-")),2)</f>
        <v>5.88</v>
      </c>
    </row>
    <row r="21" spans="1:11" x14ac:dyDescent="0.15">
      <c r="A21" s="180" t="s">
        <v>56</v>
      </c>
      <c r="B21" s="180">
        <f>IF(ISNUMBER(VALUE(SUBSTITUTE(実質収支比率等に係る経年分析!F$49,"▲","-"))),ROUND(VALUE(SUBSTITUTE(実質収支比率等に係る経年分析!F$49,"▲","-")),2),NA())</f>
        <v>-4.7300000000000004</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-1.65</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0.66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1.47</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1.19</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1.28</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0.15</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2.1800000000000002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5128</v>
      </c>
      <c r="E42" s="182"/>
      <c r="F42" s="182"/>
      <c r="G42" s="182">
        <f>'実質公債費比率（分子）の構造'!L$52</f>
        <v>5080</v>
      </c>
      <c r="H42" s="182"/>
      <c r="I42" s="182"/>
      <c r="J42" s="182">
        <f>'実質公債費比率（分子）の構造'!M$52</f>
        <v>5129</v>
      </c>
      <c r="K42" s="182"/>
      <c r="L42" s="182"/>
      <c r="M42" s="182">
        <f>'実質公債費比率（分子）の構造'!N$52</f>
        <v>5107</v>
      </c>
      <c r="N42" s="182"/>
      <c r="O42" s="182"/>
      <c r="P42" s="182">
        <f>'実質公債費比率（分子）の構造'!O$52</f>
        <v>5125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137</v>
      </c>
      <c r="C44" s="182"/>
      <c r="D44" s="182"/>
      <c r="E44" s="182">
        <f>'実質公債費比率（分子）の構造'!L$50</f>
        <v>128</v>
      </c>
      <c r="F44" s="182"/>
      <c r="G44" s="182"/>
      <c r="H44" s="182">
        <f>'実質公債費比率（分子）の構造'!M$50</f>
        <v>121</v>
      </c>
      <c r="I44" s="182"/>
      <c r="J44" s="182"/>
      <c r="K44" s="182">
        <f>'実質公債費比率（分子）の構造'!N$50</f>
        <v>113</v>
      </c>
      <c r="L44" s="182"/>
      <c r="M44" s="182"/>
      <c r="N44" s="182">
        <f>'実質公債費比率（分子）の構造'!O$50</f>
        <v>104</v>
      </c>
      <c r="O44" s="182"/>
      <c r="P44" s="182"/>
    </row>
    <row r="45" spans="1:16" x14ac:dyDescent="0.15">
      <c r="A45" s="182" t="s">
        <v>66</v>
      </c>
      <c r="B45" s="182">
        <f>'実質公債費比率（分子）の構造'!K$49</f>
        <v>95</v>
      </c>
      <c r="C45" s="182"/>
      <c r="D45" s="182"/>
      <c r="E45" s="182">
        <f>'実質公債費比率（分子）の構造'!L$49</f>
        <v>96</v>
      </c>
      <c r="F45" s="182"/>
      <c r="G45" s="182"/>
      <c r="H45" s="182">
        <f>'実質公債費比率（分子）の構造'!M$49</f>
        <v>77</v>
      </c>
      <c r="I45" s="182"/>
      <c r="J45" s="182"/>
      <c r="K45" s="182">
        <f>'実質公債費比率（分子）の構造'!N$49</f>
        <v>76</v>
      </c>
      <c r="L45" s="182"/>
      <c r="M45" s="182"/>
      <c r="N45" s="182">
        <f>'実質公債費比率（分子）の構造'!O$49</f>
        <v>88</v>
      </c>
      <c r="O45" s="182"/>
      <c r="P45" s="182"/>
    </row>
    <row r="46" spans="1:16" x14ac:dyDescent="0.15">
      <c r="A46" s="182" t="s">
        <v>67</v>
      </c>
      <c r="B46" s="182">
        <f>'実質公債費比率（分子）の構造'!K$48</f>
        <v>1530</v>
      </c>
      <c r="C46" s="182"/>
      <c r="D46" s="182"/>
      <c r="E46" s="182">
        <f>'実質公債費比率（分子）の構造'!L$48</f>
        <v>1494</v>
      </c>
      <c r="F46" s="182"/>
      <c r="G46" s="182"/>
      <c r="H46" s="182">
        <f>'実質公債費比率（分子）の構造'!M$48</f>
        <v>1482</v>
      </c>
      <c r="I46" s="182"/>
      <c r="J46" s="182"/>
      <c r="K46" s="182">
        <f>'実質公債費比率（分子）の構造'!N$48</f>
        <v>1363</v>
      </c>
      <c r="L46" s="182"/>
      <c r="M46" s="182"/>
      <c r="N46" s="182">
        <f>'実質公債費比率（分子）の構造'!O$48</f>
        <v>1288</v>
      </c>
      <c r="O46" s="182"/>
      <c r="P46" s="182"/>
    </row>
    <row r="47" spans="1:16" x14ac:dyDescent="0.15">
      <c r="A47" s="182" t="s">
        <v>68</v>
      </c>
      <c r="B47" s="182">
        <f>'実質公債費比率（分子）の構造'!K$47</f>
        <v>13</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f>'実質公債費比率（分子）の構造'!K$46</f>
        <v>20</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6427</v>
      </c>
      <c r="C49" s="182"/>
      <c r="D49" s="182"/>
      <c r="E49" s="182">
        <f>'実質公債費比率（分子）の構造'!L$45</f>
        <v>6150</v>
      </c>
      <c r="F49" s="182"/>
      <c r="G49" s="182"/>
      <c r="H49" s="182">
        <f>'実質公債費比率（分子）の構造'!M$45</f>
        <v>6173</v>
      </c>
      <c r="I49" s="182"/>
      <c r="J49" s="182"/>
      <c r="K49" s="182">
        <f>'実質公債費比率（分子）の構造'!N$45</f>
        <v>6183</v>
      </c>
      <c r="L49" s="182"/>
      <c r="M49" s="182"/>
      <c r="N49" s="182">
        <f>'実質公債費比率（分子）の構造'!O$45</f>
        <v>6237</v>
      </c>
      <c r="O49" s="182"/>
      <c r="P49" s="182"/>
    </row>
    <row r="50" spans="1:16" x14ac:dyDescent="0.15">
      <c r="A50" s="182" t="s">
        <v>71</v>
      </c>
      <c r="B50" s="182" t="e">
        <f>NA()</f>
        <v>#N/A</v>
      </c>
      <c r="C50" s="182">
        <f>IF(ISNUMBER('実質公債費比率（分子）の構造'!K$53),'実質公債費比率（分子）の構造'!K$53,NA())</f>
        <v>3094</v>
      </c>
      <c r="D50" s="182" t="e">
        <f>NA()</f>
        <v>#N/A</v>
      </c>
      <c r="E50" s="182" t="e">
        <f>NA()</f>
        <v>#N/A</v>
      </c>
      <c r="F50" s="182">
        <f>IF(ISNUMBER('実質公債費比率（分子）の構造'!L$53),'実質公債費比率（分子）の構造'!L$53,NA())</f>
        <v>2788</v>
      </c>
      <c r="G50" s="182" t="e">
        <f>NA()</f>
        <v>#N/A</v>
      </c>
      <c r="H50" s="182" t="e">
        <f>NA()</f>
        <v>#N/A</v>
      </c>
      <c r="I50" s="182">
        <f>IF(ISNUMBER('実質公債費比率（分子）の構造'!M$53),'実質公債費比率（分子）の構造'!M$53,NA())</f>
        <v>2724</v>
      </c>
      <c r="J50" s="182" t="e">
        <f>NA()</f>
        <v>#N/A</v>
      </c>
      <c r="K50" s="182" t="e">
        <f>NA()</f>
        <v>#N/A</v>
      </c>
      <c r="L50" s="182">
        <f>IF(ISNUMBER('実質公債費比率（分子）の構造'!N$53),'実質公債費比率（分子）の構造'!N$53,NA())</f>
        <v>2628</v>
      </c>
      <c r="M50" s="182" t="e">
        <f>NA()</f>
        <v>#N/A</v>
      </c>
      <c r="N50" s="182" t="e">
        <f>NA()</f>
        <v>#N/A</v>
      </c>
      <c r="O50" s="182">
        <f>IF(ISNUMBER('実質公債費比率（分子）の構造'!O$53),'実質公債費比率（分子）の構造'!O$53,NA())</f>
        <v>2592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57510</v>
      </c>
      <c r="E56" s="181"/>
      <c r="F56" s="181"/>
      <c r="G56" s="181">
        <f>'将来負担比率（分子）の構造'!J$52</f>
        <v>58651</v>
      </c>
      <c r="H56" s="181"/>
      <c r="I56" s="181"/>
      <c r="J56" s="181">
        <f>'将来負担比率（分子）の構造'!K$52</f>
        <v>60861</v>
      </c>
      <c r="K56" s="181"/>
      <c r="L56" s="181"/>
      <c r="M56" s="181">
        <f>'将来負担比率（分子）の構造'!L$52</f>
        <v>63221</v>
      </c>
      <c r="N56" s="181"/>
      <c r="O56" s="181"/>
      <c r="P56" s="181">
        <f>'将来負担比率（分子）の構造'!M$52</f>
        <v>66646</v>
      </c>
    </row>
    <row r="57" spans="1:16" x14ac:dyDescent="0.15">
      <c r="A57" s="181" t="s">
        <v>42</v>
      </c>
      <c r="B57" s="181"/>
      <c r="C57" s="181"/>
      <c r="D57" s="181">
        <f>'将来負担比率（分子）の構造'!I$51</f>
        <v>1017</v>
      </c>
      <c r="E57" s="181"/>
      <c r="F57" s="181"/>
      <c r="G57" s="181">
        <f>'将来負担比率（分子）の構造'!J$51</f>
        <v>899</v>
      </c>
      <c r="H57" s="181"/>
      <c r="I57" s="181"/>
      <c r="J57" s="181">
        <f>'将来負担比率（分子）の構造'!K$51</f>
        <v>796</v>
      </c>
      <c r="K57" s="181"/>
      <c r="L57" s="181"/>
      <c r="M57" s="181">
        <f>'将来負担比率（分子）の構造'!L$51</f>
        <v>681</v>
      </c>
      <c r="N57" s="181"/>
      <c r="O57" s="181"/>
      <c r="P57" s="181">
        <f>'将来負担比率（分子）の構造'!M$51</f>
        <v>554</v>
      </c>
    </row>
    <row r="58" spans="1:16" x14ac:dyDescent="0.15">
      <c r="A58" s="181" t="s">
        <v>41</v>
      </c>
      <c r="B58" s="181"/>
      <c r="C58" s="181"/>
      <c r="D58" s="181">
        <f>'将来負担比率（分子）の構造'!I$50</f>
        <v>11013</v>
      </c>
      <c r="E58" s="181"/>
      <c r="F58" s="181"/>
      <c r="G58" s="181">
        <f>'将来負担比率（分子）の構造'!J$50</f>
        <v>9140</v>
      </c>
      <c r="H58" s="181"/>
      <c r="I58" s="181"/>
      <c r="J58" s="181">
        <f>'将来負担比率（分子）の構造'!K$50</f>
        <v>9080</v>
      </c>
      <c r="K58" s="181"/>
      <c r="L58" s="181"/>
      <c r="M58" s="181">
        <f>'将来負担比率（分子）の構造'!L$50</f>
        <v>8819</v>
      </c>
      <c r="N58" s="181"/>
      <c r="O58" s="181"/>
      <c r="P58" s="181">
        <f>'将来負担比率（分子）の構造'!M$50</f>
        <v>8903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9048</v>
      </c>
      <c r="C62" s="181"/>
      <c r="D62" s="181"/>
      <c r="E62" s="181">
        <f>'将来負担比率（分子）の構造'!J$45</f>
        <v>9067</v>
      </c>
      <c r="F62" s="181"/>
      <c r="G62" s="181"/>
      <c r="H62" s="181">
        <f>'将来負担比率（分子）の構造'!K$45</f>
        <v>8771</v>
      </c>
      <c r="I62" s="181"/>
      <c r="J62" s="181"/>
      <c r="K62" s="181">
        <f>'将来負担比率（分子）の構造'!L$45</f>
        <v>9073</v>
      </c>
      <c r="L62" s="181"/>
      <c r="M62" s="181"/>
      <c r="N62" s="181">
        <f>'将来負担比率（分子）の構造'!M$45</f>
        <v>8947</v>
      </c>
      <c r="O62" s="181"/>
      <c r="P62" s="181"/>
    </row>
    <row r="63" spans="1:16" x14ac:dyDescent="0.15">
      <c r="A63" s="181" t="s">
        <v>34</v>
      </c>
      <c r="B63" s="181">
        <f>'将来負担比率（分子）の構造'!I$44</f>
        <v>637</v>
      </c>
      <c r="C63" s="181"/>
      <c r="D63" s="181"/>
      <c r="E63" s="181">
        <f>'将来負担比率（分子）の構造'!J$44</f>
        <v>807</v>
      </c>
      <c r="F63" s="181"/>
      <c r="G63" s="181"/>
      <c r="H63" s="181">
        <f>'将来負担比率（分子）の構造'!K$44</f>
        <v>837</v>
      </c>
      <c r="I63" s="181"/>
      <c r="J63" s="181"/>
      <c r="K63" s="181">
        <f>'将来負担比率（分子）の構造'!L$44</f>
        <v>794</v>
      </c>
      <c r="L63" s="181"/>
      <c r="M63" s="181"/>
      <c r="N63" s="181">
        <f>'将来負担比率（分子）の構造'!M$44</f>
        <v>729</v>
      </c>
      <c r="O63" s="181"/>
      <c r="P63" s="181"/>
    </row>
    <row r="64" spans="1:16" x14ac:dyDescent="0.15">
      <c r="A64" s="181" t="s">
        <v>33</v>
      </c>
      <c r="B64" s="181">
        <f>'将来負担比率（分子）の構造'!I$43</f>
        <v>18055</v>
      </c>
      <c r="C64" s="181"/>
      <c r="D64" s="181"/>
      <c r="E64" s="181">
        <f>'将来負担比率（分子）の構造'!J$43</f>
        <v>17271</v>
      </c>
      <c r="F64" s="181"/>
      <c r="G64" s="181"/>
      <c r="H64" s="181">
        <f>'将来負担比率（分子）の構造'!K$43</f>
        <v>17714</v>
      </c>
      <c r="I64" s="181"/>
      <c r="J64" s="181"/>
      <c r="K64" s="181">
        <f>'将来負担比率（分子）の構造'!L$43</f>
        <v>17248</v>
      </c>
      <c r="L64" s="181"/>
      <c r="M64" s="181"/>
      <c r="N64" s="181">
        <f>'将来負担比率（分子）の構造'!M$43</f>
        <v>16685</v>
      </c>
      <c r="O64" s="181"/>
      <c r="P64" s="181"/>
    </row>
    <row r="65" spans="1:16" x14ac:dyDescent="0.15">
      <c r="A65" s="181" t="s">
        <v>32</v>
      </c>
      <c r="B65" s="181">
        <f>'将来負担比率（分子）の構造'!I$42</f>
        <v>1099</v>
      </c>
      <c r="C65" s="181"/>
      <c r="D65" s="181"/>
      <c r="E65" s="181">
        <f>'将来負担比率（分子）の構造'!J$42</f>
        <v>1052</v>
      </c>
      <c r="F65" s="181"/>
      <c r="G65" s="181"/>
      <c r="H65" s="181">
        <f>'将来負担比率（分子）の構造'!K$42</f>
        <v>1026</v>
      </c>
      <c r="I65" s="181"/>
      <c r="J65" s="181"/>
      <c r="K65" s="181">
        <f>'将来負担比率（分子）の構造'!L$42</f>
        <v>1006</v>
      </c>
      <c r="L65" s="181"/>
      <c r="M65" s="181"/>
      <c r="N65" s="181">
        <f>'将来負担比率（分子）の構造'!M$42</f>
        <v>987</v>
      </c>
      <c r="O65" s="181"/>
      <c r="P65" s="181"/>
    </row>
    <row r="66" spans="1:16" x14ac:dyDescent="0.15">
      <c r="A66" s="181" t="s">
        <v>31</v>
      </c>
      <c r="B66" s="181">
        <f>'将来負担比率（分子）の構造'!I$41</f>
        <v>62288</v>
      </c>
      <c r="C66" s="181"/>
      <c r="D66" s="181"/>
      <c r="E66" s="181">
        <f>'将来負担比率（分子）の構造'!J$41</f>
        <v>64894</v>
      </c>
      <c r="F66" s="181"/>
      <c r="G66" s="181"/>
      <c r="H66" s="181">
        <f>'将来負担比率（分子）の構造'!K$41</f>
        <v>67927</v>
      </c>
      <c r="I66" s="181"/>
      <c r="J66" s="181"/>
      <c r="K66" s="181">
        <f>'将来負担比率（分子）の構造'!L$41</f>
        <v>71248</v>
      </c>
      <c r="L66" s="181"/>
      <c r="M66" s="181"/>
      <c r="N66" s="181">
        <f>'将来負担比率（分子）の構造'!M$41</f>
        <v>75515</v>
      </c>
      <c r="O66" s="181"/>
      <c r="P66" s="181"/>
    </row>
    <row r="67" spans="1:16" x14ac:dyDescent="0.15">
      <c r="A67" s="181" t="s">
        <v>75</v>
      </c>
      <c r="B67" s="181" t="e">
        <f>NA()</f>
        <v>#N/A</v>
      </c>
      <c r="C67" s="181">
        <f>IF(ISNUMBER('将来負担比率（分子）の構造'!I$53), IF('将来負担比率（分子）の構造'!I$53 &lt; 0, 0, '将来負担比率（分子）の構造'!I$53), NA())</f>
        <v>21589</v>
      </c>
      <c r="D67" s="181" t="e">
        <f>NA()</f>
        <v>#N/A</v>
      </c>
      <c r="E67" s="181" t="e">
        <f>NA()</f>
        <v>#N/A</v>
      </c>
      <c r="F67" s="181">
        <f>IF(ISNUMBER('将来負担比率（分子）の構造'!J$53), IF('将来負担比率（分子）の構造'!J$53 &lt; 0, 0, '将来負担比率（分子）の構造'!J$53), NA())</f>
        <v>24403</v>
      </c>
      <c r="G67" s="181" t="e">
        <f>NA()</f>
        <v>#N/A</v>
      </c>
      <c r="H67" s="181" t="e">
        <f>NA()</f>
        <v>#N/A</v>
      </c>
      <c r="I67" s="181">
        <f>IF(ISNUMBER('将来負担比率（分子）の構造'!K$53), IF('将来負担比率（分子）の構造'!K$53 &lt; 0, 0, '将来負担比率（分子）の構造'!K$53), NA())</f>
        <v>25540</v>
      </c>
      <c r="J67" s="181" t="e">
        <f>NA()</f>
        <v>#N/A</v>
      </c>
      <c r="K67" s="181" t="e">
        <f>NA()</f>
        <v>#N/A</v>
      </c>
      <c r="L67" s="181">
        <f>IF(ISNUMBER('将来負担比率（分子）の構造'!L$53), IF('将来負担比率（分子）の構造'!L$53 &lt; 0, 0, '将来負担比率（分子）の構造'!L$53), NA())</f>
        <v>26650</v>
      </c>
      <c r="M67" s="181" t="e">
        <f>NA()</f>
        <v>#N/A</v>
      </c>
      <c r="N67" s="181" t="e">
        <f>NA()</f>
        <v>#N/A</v>
      </c>
      <c r="O67" s="181">
        <f>IF(ISNUMBER('将来負担比率（分子）の構造'!M$53), IF('将来負担比率（分子）の構造'!M$53 &lt; 0, 0, '将来負担比率（分子）の構造'!M$53), NA())</f>
        <v>26762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2346</v>
      </c>
      <c r="C72" s="185">
        <f>基金残高に係る経年分析!G55</f>
        <v>2351</v>
      </c>
      <c r="D72" s="185">
        <f>基金残高に係る経年分析!H55</f>
        <v>1955</v>
      </c>
    </row>
    <row r="73" spans="1:16" x14ac:dyDescent="0.15">
      <c r="A73" s="184" t="s">
        <v>78</v>
      </c>
      <c r="B73" s="185">
        <f>基金残高に係る経年分析!F56</f>
        <v>704</v>
      </c>
      <c r="C73" s="185">
        <f>基金残高に係る経年分析!G56</f>
        <v>706</v>
      </c>
      <c r="D73" s="185">
        <f>基金残高に係る経年分析!H56</f>
        <v>707</v>
      </c>
    </row>
    <row r="74" spans="1:16" x14ac:dyDescent="0.15">
      <c r="A74" s="184" t="s">
        <v>79</v>
      </c>
      <c r="B74" s="185">
        <f>基金残高に係る経年分析!F57</f>
        <v>4516</v>
      </c>
      <c r="C74" s="185">
        <f>基金残高に係る経年分析!G57</f>
        <v>4315</v>
      </c>
      <c r="D74" s="185">
        <f>基金残高に係る経年分析!H57</f>
        <v>5722</v>
      </c>
    </row>
  </sheetData>
  <sheetProtection algorithmName="SHA-512" hashValue="rWbUC/Ide41g8q8wtCVh4NuugkRWaUKcURMUVwjfk411YS2YECoF9tf1W5ISj5HEei6zwQKyGlWzo3/TxqG/Pw==" saltValue="Zj7pbHOTg5WP/ilGKNkP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15312091</v>
      </c>
      <c r="S5" s="637"/>
      <c r="T5" s="637"/>
      <c r="U5" s="637"/>
      <c r="V5" s="637"/>
      <c r="W5" s="637"/>
      <c r="X5" s="637"/>
      <c r="Y5" s="638"/>
      <c r="Z5" s="639">
        <v>18.3</v>
      </c>
      <c r="AA5" s="639"/>
      <c r="AB5" s="639"/>
      <c r="AC5" s="639"/>
      <c r="AD5" s="640">
        <v>15312091</v>
      </c>
      <c r="AE5" s="640"/>
      <c r="AF5" s="640"/>
      <c r="AG5" s="640"/>
      <c r="AH5" s="640"/>
      <c r="AI5" s="640"/>
      <c r="AJ5" s="640"/>
      <c r="AK5" s="640"/>
      <c r="AL5" s="641">
        <v>46.5</v>
      </c>
      <c r="AM5" s="642"/>
      <c r="AN5" s="642"/>
      <c r="AO5" s="643"/>
      <c r="AP5" s="633" t="s">
        <v>231</v>
      </c>
      <c r="AQ5" s="634"/>
      <c r="AR5" s="634"/>
      <c r="AS5" s="634"/>
      <c r="AT5" s="634"/>
      <c r="AU5" s="634"/>
      <c r="AV5" s="634"/>
      <c r="AW5" s="634"/>
      <c r="AX5" s="634"/>
      <c r="AY5" s="634"/>
      <c r="AZ5" s="634"/>
      <c r="BA5" s="634"/>
      <c r="BB5" s="634"/>
      <c r="BC5" s="634"/>
      <c r="BD5" s="634"/>
      <c r="BE5" s="634"/>
      <c r="BF5" s="635"/>
      <c r="BG5" s="647">
        <v>15303914</v>
      </c>
      <c r="BH5" s="648"/>
      <c r="BI5" s="648"/>
      <c r="BJ5" s="648"/>
      <c r="BK5" s="648"/>
      <c r="BL5" s="648"/>
      <c r="BM5" s="648"/>
      <c r="BN5" s="649"/>
      <c r="BO5" s="650">
        <v>99.9</v>
      </c>
      <c r="BP5" s="650"/>
      <c r="BQ5" s="650"/>
      <c r="BR5" s="650"/>
      <c r="BS5" s="651">
        <v>1210251</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596943</v>
      </c>
      <c r="S6" s="648"/>
      <c r="T6" s="648"/>
      <c r="U6" s="648"/>
      <c r="V6" s="648"/>
      <c r="W6" s="648"/>
      <c r="X6" s="648"/>
      <c r="Y6" s="649"/>
      <c r="Z6" s="650">
        <v>0.7</v>
      </c>
      <c r="AA6" s="650"/>
      <c r="AB6" s="650"/>
      <c r="AC6" s="650"/>
      <c r="AD6" s="651">
        <v>596943</v>
      </c>
      <c r="AE6" s="651"/>
      <c r="AF6" s="651"/>
      <c r="AG6" s="651"/>
      <c r="AH6" s="651"/>
      <c r="AI6" s="651"/>
      <c r="AJ6" s="651"/>
      <c r="AK6" s="651"/>
      <c r="AL6" s="652">
        <v>1.8</v>
      </c>
      <c r="AM6" s="653"/>
      <c r="AN6" s="653"/>
      <c r="AO6" s="654"/>
      <c r="AP6" s="644" t="s">
        <v>236</v>
      </c>
      <c r="AQ6" s="645"/>
      <c r="AR6" s="645"/>
      <c r="AS6" s="645"/>
      <c r="AT6" s="645"/>
      <c r="AU6" s="645"/>
      <c r="AV6" s="645"/>
      <c r="AW6" s="645"/>
      <c r="AX6" s="645"/>
      <c r="AY6" s="645"/>
      <c r="AZ6" s="645"/>
      <c r="BA6" s="645"/>
      <c r="BB6" s="645"/>
      <c r="BC6" s="645"/>
      <c r="BD6" s="645"/>
      <c r="BE6" s="645"/>
      <c r="BF6" s="646"/>
      <c r="BG6" s="647">
        <v>15303914</v>
      </c>
      <c r="BH6" s="648"/>
      <c r="BI6" s="648"/>
      <c r="BJ6" s="648"/>
      <c r="BK6" s="648"/>
      <c r="BL6" s="648"/>
      <c r="BM6" s="648"/>
      <c r="BN6" s="649"/>
      <c r="BO6" s="650">
        <v>99.9</v>
      </c>
      <c r="BP6" s="650"/>
      <c r="BQ6" s="650"/>
      <c r="BR6" s="650"/>
      <c r="BS6" s="651">
        <v>1210251</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351286</v>
      </c>
      <c r="CS6" s="648"/>
      <c r="CT6" s="648"/>
      <c r="CU6" s="648"/>
      <c r="CV6" s="648"/>
      <c r="CW6" s="648"/>
      <c r="CX6" s="648"/>
      <c r="CY6" s="649"/>
      <c r="CZ6" s="641">
        <v>0.4</v>
      </c>
      <c r="DA6" s="642"/>
      <c r="DB6" s="642"/>
      <c r="DC6" s="661"/>
      <c r="DD6" s="656" t="s">
        <v>238</v>
      </c>
      <c r="DE6" s="648"/>
      <c r="DF6" s="648"/>
      <c r="DG6" s="648"/>
      <c r="DH6" s="648"/>
      <c r="DI6" s="648"/>
      <c r="DJ6" s="648"/>
      <c r="DK6" s="648"/>
      <c r="DL6" s="648"/>
      <c r="DM6" s="648"/>
      <c r="DN6" s="648"/>
      <c r="DO6" s="648"/>
      <c r="DP6" s="649"/>
      <c r="DQ6" s="656">
        <v>351286</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8093</v>
      </c>
      <c r="S7" s="648"/>
      <c r="T7" s="648"/>
      <c r="U7" s="648"/>
      <c r="V7" s="648"/>
      <c r="W7" s="648"/>
      <c r="X7" s="648"/>
      <c r="Y7" s="649"/>
      <c r="Z7" s="650">
        <v>0</v>
      </c>
      <c r="AA7" s="650"/>
      <c r="AB7" s="650"/>
      <c r="AC7" s="650"/>
      <c r="AD7" s="651">
        <v>8093</v>
      </c>
      <c r="AE7" s="651"/>
      <c r="AF7" s="651"/>
      <c r="AG7" s="651"/>
      <c r="AH7" s="651"/>
      <c r="AI7" s="651"/>
      <c r="AJ7" s="651"/>
      <c r="AK7" s="651"/>
      <c r="AL7" s="652">
        <v>0</v>
      </c>
      <c r="AM7" s="653"/>
      <c r="AN7" s="653"/>
      <c r="AO7" s="654"/>
      <c r="AP7" s="644" t="s">
        <v>240</v>
      </c>
      <c r="AQ7" s="645"/>
      <c r="AR7" s="645"/>
      <c r="AS7" s="645"/>
      <c r="AT7" s="645"/>
      <c r="AU7" s="645"/>
      <c r="AV7" s="645"/>
      <c r="AW7" s="645"/>
      <c r="AX7" s="645"/>
      <c r="AY7" s="645"/>
      <c r="AZ7" s="645"/>
      <c r="BA7" s="645"/>
      <c r="BB7" s="645"/>
      <c r="BC7" s="645"/>
      <c r="BD7" s="645"/>
      <c r="BE7" s="645"/>
      <c r="BF7" s="646"/>
      <c r="BG7" s="647">
        <v>5786237</v>
      </c>
      <c r="BH7" s="648"/>
      <c r="BI7" s="648"/>
      <c r="BJ7" s="648"/>
      <c r="BK7" s="648"/>
      <c r="BL7" s="648"/>
      <c r="BM7" s="648"/>
      <c r="BN7" s="649"/>
      <c r="BO7" s="650">
        <v>37.799999999999997</v>
      </c>
      <c r="BP7" s="650"/>
      <c r="BQ7" s="650"/>
      <c r="BR7" s="650"/>
      <c r="BS7" s="651">
        <v>146972</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20715870</v>
      </c>
      <c r="CS7" s="648"/>
      <c r="CT7" s="648"/>
      <c r="CU7" s="648"/>
      <c r="CV7" s="648"/>
      <c r="CW7" s="648"/>
      <c r="CX7" s="648"/>
      <c r="CY7" s="649"/>
      <c r="CZ7" s="650">
        <v>25.3</v>
      </c>
      <c r="DA7" s="650"/>
      <c r="DB7" s="650"/>
      <c r="DC7" s="650"/>
      <c r="DD7" s="656">
        <v>572602</v>
      </c>
      <c r="DE7" s="648"/>
      <c r="DF7" s="648"/>
      <c r="DG7" s="648"/>
      <c r="DH7" s="648"/>
      <c r="DI7" s="648"/>
      <c r="DJ7" s="648"/>
      <c r="DK7" s="648"/>
      <c r="DL7" s="648"/>
      <c r="DM7" s="648"/>
      <c r="DN7" s="648"/>
      <c r="DO7" s="648"/>
      <c r="DP7" s="649"/>
      <c r="DQ7" s="656">
        <v>5859792</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34903</v>
      </c>
      <c r="S8" s="648"/>
      <c r="T8" s="648"/>
      <c r="U8" s="648"/>
      <c r="V8" s="648"/>
      <c r="W8" s="648"/>
      <c r="X8" s="648"/>
      <c r="Y8" s="649"/>
      <c r="Z8" s="650">
        <v>0</v>
      </c>
      <c r="AA8" s="650"/>
      <c r="AB8" s="650"/>
      <c r="AC8" s="650"/>
      <c r="AD8" s="651">
        <v>34903</v>
      </c>
      <c r="AE8" s="651"/>
      <c r="AF8" s="651"/>
      <c r="AG8" s="651"/>
      <c r="AH8" s="651"/>
      <c r="AI8" s="651"/>
      <c r="AJ8" s="651"/>
      <c r="AK8" s="651"/>
      <c r="AL8" s="652">
        <v>0.1</v>
      </c>
      <c r="AM8" s="653"/>
      <c r="AN8" s="653"/>
      <c r="AO8" s="654"/>
      <c r="AP8" s="644" t="s">
        <v>243</v>
      </c>
      <c r="AQ8" s="645"/>
      <c r="AR8" s="645"/>
      <c r="AS8" s="645"/>
      <c r="AT8" s="645"/>
      <c r="AU8" s="645"/>
      <c r="AV8" s="645"/>
      <c r="AW8" s="645"/>
      <c r="AX8" s="645"/>
      <c r="AY8" s="645"/>
      <c r="AZ8" s="645"/>
      <c r="BA8" s="645"/>
      <c r="BB8" s="645"/>
      <c r="BC8" s="645"/>
      <c r="BD8" s="645"/>
      <c r="BE8" s="645"/>
      <c r="BF8" s="646"/>
      <c r="BG8" s="647">
        <v>206478</v>
      </c>
      <c r="BH8" s="648"/>
      <c r="BI8" s="648"/>
      <c r="BJ8" s="648"/>
      <c r="BK8" s="648"/>
      <c r="BL8" s="648"/>
      <c r="BM8" s="648"/>
      <c r="BN8" s="649"/>
      <c r="BO8" s="650">
        <v>1.3</v>
      </c>
      <c r="BP8" s="650"/>
      <c r="BQ8" s="650"/>
      <c r="BR8" s="650"/>
      <c r="BS8" s="656" t="s">
        <v>238</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24900174</v>
      </c>
      <c r="CS8" s="648"/>
      <c r="CT8" s="648"/>
      <c r="CU8" s="648"/>
      <c r="CV8" s="648"/>
      <c r="CW8" s="648"/>
      <c r="CX8" s="648"/>
      <c r="CY8" s="649"/>
      <c r="CZ8" s="650">
        <v>30.4</v>
      </c>
      <c r="DA8" s="650"/>
      <c r="DB8" s="650"/>
      <c r="DC8" s="650"/>
      <c r="DD8" s="656">
        <v>342190</v>
      </c>
      <c r="DE8" s="648"/>
      <c r="DF8" s="648"/>
      <c r="DG8" s="648"/>
      <c r="DH8" s="648"/>
      <c r="DI8" s="648"/>
      <c r="DJ8" s="648"/>
      <c r="DK8" s="648"/>
      <c r="DL8" s="648"/>
      <c r="DM8" s="648"/>
      <c r="DN8" s="648"/>
      <c r="DO8" s="648"/>
      <c r="DP8" s="649"/>
      <c r="DQ8" s="656">
        <v>11073624</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34035</v>
      </c>
      <c r="S9" s="648"/>
      <c r="T9" s="648"/>
      <c r="U9" s="648"/>
      <c r="V9" s="648"/>
      <c r="W9" s="648"/>
      <c r="X9" s="648"/>
      <c r="Y9" s="649"/>
      <c r="Z9" s="650">
        <v>0</v>
      </c>
      <c r="AA9" s="650"/>
      <c r="AB9" s="650"/>
      <c r="AC9" s="650"/>
      <c r="AD9" s="651">
        <v>34035</v>
      </c>
      <c r="AE9" s="651"/>
      <c r="AF9" s="651"/>
      <c r="AG9" s="651"/>
      <c r="AH9" s="651"/>
      <c r="AI9" s="651"/>
      <c r="AJ9" s="651"/>
      <c r="AK9" s="651"/>
      <c r="AL9" s="652">
        <v>0.1</v>
      </c>
      <c r="AM9" s="653"/>
      <c r="AN9" s="653"/>
      <c r="AO9" s="654"/>
      <c r="AP9" s="644" t="s">
        <v>246</v>
      </c>
      <c r="AQ9" s="645"/>
      <c r="AR9" s="645"/>
      <c r="AS9" s="645"/>
      <c r="AT9" s="645"/>
      <c r="AU9" s="645"/>
      <c r="AV9" s="645"/>
      <c r="AW9" s="645"/>
      <c r="AX9" s="645"/>
      <c r="AY9" s="645"/>
      <c r="AZ9" s="645"/>
      <c r="BA9" s="645"/>
      <c r="BB9" s="645"/>
      <c r="BC9" s="645"/>
      <c r="BD9" s="645"/>
      <c r="BE9" s="645"/>
      <c r="BF9" s="646"/>
      <c r="BG9" s="647">
        <v>4684464</v>
      </c>
      <c r="BH9" s="648"/>
      <c r="BI9" s="648"/>
      <c r="BJ9" s="648"/>
      <c r="BK9" s="648"/>
      <c r="BL9" s="648"/>
      <c r="BM9" s="648"/>
      <c r="BN9" s="649"/>
      <c r="BO9" s="650">
        <v>30.6</v>
      </c>
      <c r="BP9" s="650"/>
      <c r="BQ9" s="650"/>
      <c r="BR9" s="650"/>
      <c r="BS9" s="656" t="s">
        <v>132</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4679754</v>
      </c>
      <c r="CS9" s="648"/>
      <c r="CT9" s="648"/>
      <c r="CU9" s="648"/>
      <c r="CV9" s="648"/>
      <c r="CW9" s="648"/>
      <c r="CX9" s="648"/>
      <c r="CY9" s="649"/>
      <c r="CZ9" s="650">
        <v>5.7</v>
      </c>
      <c r="DA9" s="650"/>
      <c r="DB9" s="650"/>
      <c r="DC9" s="650"/>
      <c r="DD9" s="656">
        <v>82462</v>
      </c>
      <c r="DE9" s="648"/>
      <c r="DF9" s="648"/>
      <c r="DG9" s="648"/>
      <c r="DH9" s="648"/>
      <c r="DI9" s="648"/>
      <c r="DJ9" s="648"/>
      <c r="DK9" s="648"/>
      <c r="DL9" s="648"/>
      <c r="DM9" s="648"/>
      <c r="DN9" s="648"/>
      <c r="DO9" s="648"/>
      <c r="DP9" s="649"/>
      <c r="DQ9" s="656">
        <v>2995109</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238</v>
      </c>
      <c r="S10" s="648"/>
      <c r="T10" s="648"/>
      <c r="U10" s="648"/>
      <c r="V10" s="648"/>
      <c r="W10" s="648"/>
      <c r="X10" s="648"/>
      <c r="Y10" s="649"/>
      <c r="Z10" s="650" t="s">
        <v>238</v>
      </c>
      <c r="AA10" s="650"/>
      <c r="AB10" s="650"/>
      <c r="AC10" s="650"/>
      <c r="AD10" s="651" t="s">
        <v>238</v>
      </c>
      <c r="AE10" s="651"/>
      <c r="AF10" s="651"/>
      <c r="AG10" s="651"/>
      <c r="AH10" s="651"/>
      <c r="AI10" s="651"/>
      <c r="AJ10" s="651"/>
      <c r="AK10" s="651"/>
      <c r="AL10" s="652" t="s">
        <v>238</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387663</v>
      </c>
      <c r="BH10" s="648"/>
      <c r="BI10" s="648"/>
      <c r="BJ10" s="648"/>
      <c r="BK10" s="648"/>
      <c r="BL10" s="648"/>
      <c r="BM10" s="648"/>
      <c r="BN10" s="649"/>
      <c r="BO10" s="650">
        <v>2.5</v>
      </c>
      <c r="BP10" s="650"/>
      <c r="BQ10" s="650"/>
      <c r="BR10" s="650"/>
      <c r="BS10" s="656">
        <v>64415</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54126</v>
      </c>
      <c r="CS10" s="648"/>
      <c r="CT10" s="648"/>
      <c r="CU10" s="648"/>
      <c r="CV10" s="648"/>
      <c r="CW10" s="648"/>
      <c r="CX10" s="648"/>
      <c r="CY10" s="649"/>
      <c r="CZ10" s="650">
        <v>0.1</v>
      </c>
      <c r="DA10" s="650"/>
      <c r="DB10" s="650"/>
      <c r="DC10" s="650"/>
      <c r="DD10" s="656" t="s">
        <v>132</v>
      </c>
      <c r="DE10" s="648"/>
      <c r="DF10" s="648"/>
      <c r="DG10" s="648"/>
      <c r="DH10" s="648"/>
      <c r="DI10" s="648"/>
      <c r="DJ10" s="648"/>
      <c r="DK10" s="648"/>
      <c r="DL10" s="648"/>
      <c r="DM10" s="648"/>
      <c r="DN10" s="648"/>
      <c r="DO10" s="648"/>
      <c r="DP10" s="649"/>
      <c r="DQ10" s="656">
        <v>51233</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2734425</v>
      </c>
      <c r="S11" s="648"/>
      <c r="T11" s="648"/>
      <c r="U11" s="648"/>
      <c r="V11" s="648"/>
      <c r="W11" s="648"/>
      <c r="X11" s="648"/>
      <c r="Y11" s="649"/>
      <c r="Z11" s="652">
        <v>3.3</v>
      </c>
      <c r="AA11" s="653"/>
      <c r="AB11" s="653"/>
      <c r="AC11" s="665"/>
      <c r="AD11" s="656">
        <v>2734425</v>
      </c>
      <c r="AE11" s="648"/>
      <c r="AF11" s="648"/>
      <c r="AG11" s="648"/>
      <c r="AH11" s="648"/>
      <c r="AI11" s="648"/>
      <c r="AJ11" s="648"/>
      <c r="AK11" s="649"/>
      <c r="AL11" s="652">
        <v>8.3000000000000007</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507632</v>
      </c>
      <c r="BH11" s="648"/>
      <c r="BI11" s="648"/>
      <c r="BJ11" s="648"/>
      <c r="BK11" s="648"/>
      <c r="BL11" s="648"/>
      <c r="BM11" s="648"/>
      <c r="BN11" s="649"/>
      <c r="BO11" s="650">
        <v>3.3</v>
      </c>
      <c r="BP11" s="650"/>
      <c r="BQ11" s="650"/>
      <c r="BR11" s="650"/>
      <c r="BS11" s="656">
        <v>82557</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3697277</v>
      </c>
      <c r="CS11" s="648"/>
      <c r="CT11" s="648"/>
      <c r="CU11" s="648"/>
      <c r="CV11" s="648"/>
      <c r="CW11" s="648"/>
      <c r="CX11" s="648"/>
      <c r="CY11" s="649"/>
      <c r="CZ11" s="650">
        <v>4.5</v>
      </c>
      <c r="DA11" s="650"/>
      <c r="DB11" s="650"/>
      <c r="DC11" s="650"/>
      <c r="DD11" s="656">
        <v>1428731</v>
      </c>
      <c r="DE11" s="648"/>
      <c r="DF11" s="648"/>
      <c r="DG11" s="648"/>
      <c r="DH11" s="648"/>
      <c r="DI11" s="648"/>
      <c r="DJ11" s="648"/>
      <c r="DK11" s="648"/>
      <c r="DL11" s="648"/>
      <c r="DM11" s="648"/>
      <c r="DN11" s="648"/>
      <c r="DO11" s="648"/>
      <c r="DP11" s="649"/>
      <c r="DQ11" s="656">
        <v>1987045</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v>6017</v>
      </c>
      <c r="S12" s="648"/>
      <c r="T12" s="648"/>
      <c r="U12" s="648"/>
      <c r="V12" s="648"/>
      <c r="W12" s="648"/>
      <c r="X12" s="648"/>
      <c r="Y12" s="649"/>
      <c r="Z12" s="650">
        <v>0</v>
      </c>
      <c r="AA12" s="650"/>
      <c r="AB12" s="650"/>
      <c r="AC12" s="650"/>
      <c r="AD12" s="651">
        <v>6017</v>
      </c>
      <c r="AE12" s="651"/>
      <c r="AF12" s="651"/>
      <c r="AG12" s="651"/>
      <c r="AH12" s="651"/>
      <c r="AI12" s="651"/>
      <c r="AJ12" s="651"/>
      <c r="AK12" s="651"/>
      <c r="AL12" s="652">
        <v>0</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8253908</v>
      </c>
      <c r="BH12" s="648"/>
      <c r="BI12" s="648"/>
      <c r="BJ12" s="648"/>
      <c r="BK12" s="648"/>
      <c r="BL12" s="648"/>
      <c r="BM12" s="648"/>
      <c r="BN12" s="649"/>
      <c r="BO12" s="650">
        <v>53.9</v>
      </c>
      <c r="BP12" s="650"/>
      <c r="BQ12" s="650"/>
      <c r="BR12" s="650"/>
      <c r="BS12" s="656">
        <v>1063279</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2446048</v>
      </c>
      <c r="CS12" s="648"/>
      <c r="CT12" s="648"/>
      <c r="CU12" s="648"/>
      <c r="CV12" s="648"/>
      <c r="CW12" s="648"/>
      <c r="CX12" s="648"/>
      <c r="CY12" s="649"/>
      <c r="CZ12" s="650">
        <v>3</v>
      </c>
      <c r="DA12" s="650"/>
      <c r="DB12" s="650"/>
      <c r="DC12" s="650"/>
      <c r="DD12" s="656">
        <v>124892</v>
      </c>
      <c r="DE12" s="648"/>
      <c r="DF12" s="648"/>
      <c r="DG12" s="648"/>
      <c r="DH12" s="648"/>
      <c r="DI12" s="648"/>
      <c r="DJ12" s="648"/>
      <c r="DK12" s="648"/>
      <c r="DL12" s="648"/>
      <c r="DM12" s="648"/>
      <c r="DN12" s="648"/>
      <c r="DO12" s="648"/>
      <c r="DP12" s="649"/>
      <c r="DQ12" s="656">
        <v>1635828</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132</v>
      </c>
      <c r="AA13" s="650"/>
      <c r="AB13" s="650"/>
      <c r="AC13" s="650"/>
      <c r="AD13" s="651" t="s">
        <v>238</v>
      </c>
      <c r="AE13" s="651"/>
      <c r="AF13" s="651"/>
      <c r="AG13" s="651"/>
      <c r="AH13" s="651"/>
      <c r="AI13" s="651"/>
      <c r="AJ13" s="651"/>
      <c r="AK13" s="651"/>
      <c r="AL13" s="652" t="s">
        <v>132</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8208635</v>
      </c>
      <c r="BH13" s="648"/>
      <c r="BI13" s="648"/>
      <c r="BJ13" s="648"/>
      <c r="BK13" s="648"/>
      <c r="BL13" s="648"/>
      <c r="BM13" s="648"/>
      <c r="BN13" s="649"/>
      <c r="BO13" s="650">
        <v>53.6</v>
      </c>
      <c r="BP13" s="650"/>
      <c r="BQ13" s="650"/>
      <c r="BR13" s="650"/>
      <c r="BS13" s="656">
        <v>1063279</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4998894</v>
      </c>
      <c r="CS13" s="648"/>
      <c r="CT13" s="648"/>
      <c r="CU13" s="648"/>
      <c r="CV13" s="648"/>
      <c r="CW13" s="648"/>
      <c r="CX13" s="648"/>
      <c r="CY13" s="649"/>
      <c r="CZ13" s="650">
        <v>6.1</v>
      </c>
      <c r="DA13" s="650"/>
      <c r="DB13" s="650"/>
      <c r="DC13" s="650"/>
      <c r="DD13" s="656">
        <v>2627916</v>
      </c>
      <c r="DE13" s="648"/>
      <c r="DF13" s="648"/>
      <c r="DG13" s="648"/>
      <c r="DH13" s="648"/>
      <c r="DI13" s="648"/>
      <c r="DJ13" s="648"/>
      <c r="DK13" s="648"/>
      <c r="DL13" s="648"/>
      <c r="DM13" s="648"/>
      <c r="DN13" s="648"/>
      <c r="DO13" s="648"/>
      <c r="DP13" s="649"/>
      <c r="DQ13" s="656">
        <v>2659683</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132</v>
      </c>
      <c r="S14" s="648"/>
      <c r="T14" s="648"/>
      <c r="U14" s="648"/>
      <c r="V14" s="648"/>
      <c r="W14" s="648"/>
      <c r="X14" s="648"/>
      <c r="Y14" s="649"/>
      <c r="Z14" s="650" t="s">
        <v>132</v>
      </c>
      <c r="AA14" s="650"/>
      <c r="AB14" s="650"/>
      <c r="AC14" s="650"/>
      <c r="AD14" s="651" t="s">
        <v>238</v>
      </c>
      <c r="AE14" s="651"/>
      <c r="AF14" s="651"/>
      <c r="AG14" s="651"/>
      <c r="AH14" s="651"/>
      <c r="AI14" s="651"/>
      <c r="AJ14" s="651"/>
      <c r="AK14" s="651"/>
      <c r="AL14" s="652" t="s">
        <v>132</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452546</v>
      </c>
      <c r="BH14" s="648"/>
      <c r="BI14" s="648"/>
      <c r="BJ14" s="648"/>
      <c r="BK14" s="648"/>
      <c r="BL14" s="648"/>
      <c r="BM14" s="648"/>
      <c r="BN14" s="649"/>
      <c r="BO14" s="650">
        <v>3</v>
      </c>
      <c r="BP14" s="650"/>
      <c r="BQ14" s="650"/>
      <c r="BR14" s="650"/>
      <c r="BS14" s="656" t="s">
        <v>238</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3186188</v>
      </c>
      <c r="CS14" s="648"/>
      <c r="CT14" s="648"/>
      <c r="CU14" s="648"/>
      <c r="CV14" s="648"/>
      <c r="CW14" s="648"/>
      <c r="CX14" s="648"/>
      <c r="CY14" s="649"/>
      <c r="CZ14" s="650">
        <v>3.9</v>
      </c>
      <c r="DA14" s="650"/>
      <c r="DB14" s="650"/>
      <c r="DC14" s="650"/>
      <c r="DD14" s="656">
        <v>1075067</v>
      </c>
      <c r="DE14" s="648"/>
      <c r="DF14" s="648"/>
      <c r="DG14" s="648"/>
      <c r="DH14" s="648"/>
      <c r="DI14" s="648"/>
      <c r="DJ14" s="648"/>
      <c r="DK14" s="648"/>
      <c r="DL14" s="648"/>
      <c r="DM14" s="648"/>
      <c r="DN14" s="648"/>
      <c r="DO14" s="648"/>
      <c r="DP14" s="649"/>
      <c r="DQ14" s="656">
        <v>2052392</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238</v>
      </c>
      <c r="AA15" s="650"/>
      <c r="AB15" s="650"/>
      <c r="AC15" s="650"/>
      <c r="AD15" s="651" t="s">
        <v>132</v>
      </c>
      <c r="AE15" s="651"/>
      <c r="AF15" s="651"/>
      <c r="AG15" s="651"/>
      <c r="AH15" s="651"/>
      <c r="AI15" s="651"/>
      <c r="AJ15" s="651"/>
      <c r="AK15" s="651"/>
      <c r="AL15" s="652" t="s">
        <v>132</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811223</v>
      </c>
      <c r="BH15" s="648"/>
      <c r="BI15" s="648"/>
      <c r="BJ15" s="648"/>
      <c r="BK15" s="648"/>
      <c r="BL15" s="648"/>
      <c r="BM15" s="648"/>
      <c r="BN15" s="649"/>
      <c r="BO15" s="650">
        <v>5.3</v>
      </c>
      <c r="BP15" s="650"/>
      <c r="BQ15" s="650"/>
      <c r="BR15" s="650"/>
      <c r="BS15" s="656" t="s">
        <v>238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5278329</v>
      </c>
      <c r="CS15" s="648"/>
      <c r="CT15" s="648"/>
      <c r="CU15" s="648"/>
      <c r="CV15" s="648"/>
      <c r="CW15" s="648"/>
      <c r="CX15" s="648"/>
      <c r="CY15" s="649"/>
      <c r="CZ15" s="650">
        <v>6.4</v>
      </c>
      <c r="DA15" s="650"/>
      <c r="DB15" s="650"/>
      <c r="DC15" s="650"/>
      <c r="DD15" s="656">
        <v>1099724</v>
      </c>
      <c r="DE15" s="648"/>
      <c r="DF15" s="648"/>
      <c r="DG15" s="648"/>
      <c r="DH15" s="648"/>
      <c r="DI15" s="648"/>
      <c r="DJ15" s="648"/>
      <c r="DK15" s="648"/>
      <c r="DL15" s="648"/>
      <c r="DM15" s="648"/>
      <c r="DN15" s="648"/>
      <c r="DO15" s="648"/>
      <c r="DP15" s="649"/>
      <c r="DQ15" s="656">
        <v>3692608</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34768</v>
      </c>
      <c r="S16" s="648"/>
      <c r="T16" s="648"/>
      <c r="U16" s="648"/>
      <c r="V16" s="648"/>
      <c r="W16" s="648"/>
      <c r="X16" s="648"/>
      <c r="Y16" s="649"/>
      <c r="Z16" s="650">
        <v>0</v>
      </c>
      <c r="AA16" s="650"/>
      <c r="AB16" s="650"/>
      <c r="AC16" s="650"/>
      <c r="AD16" s="651">
        <v>34768</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132</v>
      </c>
      <c r="BH16" s="648"/>
      <c r="BI16" s="648"/>
      <c r="BJ16" s="648"/>
      <c r="BK16" s="648"/>
      <c r="BL16" s="648"/>
      <c r="BM16" s="648"/>
      <c r="BN16" s="649"/>
      <c r="BO16" s="650" t="s">
        <v>238</v>
      </c>
      <c r="BP16" s="650"/>
      <c r="BQ16" s="650"/>
      <c r="BR16" s="650"/>
      <c r="BS16" s="656" t="s">
        <v>132</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5313569</v>
      </c>
      <c r="CS16" s="648"/>
      <c r="CT16" s="648"/>
      <c r="CU16" s="648"/>
      <c r="CV16" s="648"/>
      <c r="CW16" s="648"/>
      <c r="CX16" s="648"/>
      <c r="CY16" s="649"/>
      <c r="CZ16" s="650">
        <v>6.5</v>
      </c>
      <c r="DA16" s="650"/>
      <c r="DB16" s="650"/>
      <c r="DC16" s="650"/>
      <c r="DD16" s="656" t="s">
        <v>132</v>
      </c>
      <c r="DE16" s="648"/>
      <c r="DF16" s="648"/>
      <c r="DG16" s="648"/>
      <c r="DH16" s="648"/>
      <c r="DI16" s="648"/>
      <c r="DJ16" s="648"/>
      <c r="DK16" s="648"/>
      <c r="DL16" s="648"/>
      <c r="DM16" s="648"/>
      <c r="DN16" s="648"/>
      <c r="DO16" s="648"/>
      <c r="DP16" s="649"/>
      <c r="DQ16" s="656">
        <v>422218</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84947</v>
      </c>
      <c r="S17" s="648"/>
      <c r="T17" s="648"/>
      <c r="U17" s="648"/>
      <c r="V17" s="648"/>
      <c r="W17" s="648"/>
      <c r="X17" s="648"/>
      <c r="Y17" s="649"/>
      <c r="Z17" s="650">
        <v>0.1</v>
      </c>
      <c r="AA17" s="650"/>
      <c r="AB17" s="650"/>
      <c r="AC17" s="650"/>
      <c r="AD17" s="651">
        <v>84947</v>
      </c>
      <c r="AE17" s="651"/>
      <c r="AF17" s="651"/>
      <c r="AG17" s="651"/>
      <c r="AH17" s="651"/>
      <c r="AI17" s="651"/>
      <c r="AJ17" s="651"/>
      <c r="AK17" s="651"/>
      <c r="AL17" s="652">
        <v>0.3</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132</v>
      </c>
      <c r="BH17" s="648"/>
      <c r="BI17" s="648"/>
      <c r="BJ17" s="648"/>
      <c r="BK17" s="648"/>
      <c r="BL17" s="648"/>
      <c r="BM17" s="648"/>
      <c r="BN17" s="649"/>
      <c r="BO17" s="650" t="s">
        <v>132</v>
      </c>
      <c r="BP17" s="650"/>
      <c r="BQ17" s="650"/>
      <c r="BR17" s="650"/>
      <c r="BS17" s="656" t="s">
        <v>132</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6271906</v>
      </c>
      <c r="CS17" s="648"/>
      <c r="CT17" s="648"/>
      <c r="CU17" s="648"/>
      <c r="CV17" s="648"/>
      <c r="CW17" s="648"/>
      <c r="CX17" s="648"/>
      <c r="CY17" s="649"/>
      <c r="CZ17" s="650">
        <v>7.7</v>
      </c>
      <c r="DA17" s="650"/>
      <c r="DB17" s="650"/>
      <c r="DC17" s="650"/>
      <c r="DD17" s="656" t="s">
        <v>132</v>
      </c>
      <c r="DE17" s="648"/>
      <c r="DF17" s="648"/>
      <c r="DG17" s="648"/>
      <c r="DH17" s="648"/>
      <c r="DI17" s="648"/>
      <c r="DJ17" s="648"/>
      <c r="DK17" s="648"/>
      <c r="DL17" s="648"/>
      <c r="DM17" s="648"/>
      <c r="DN17" s="648"/>
      <c r="DO17" s="648"/>
      <c r="DP17" s="649"/>
      <c r="DQ17" s="656">
        <v>6150199</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103879</v>
      </c>
      <c r="S18" s="648"/>
      <c r="T18" s="648"/>
      <c r="U18" s="648"/>
      <c r="V18" s="648"/>
      <c r="W18" s="648"/>
      <c r="X18" s="648"/>
      <c r="Y18" s="649"/>
      <c r="Z18" s="650">
        <v>0.1</v>
      </c>
      <c r="AA18" s="650"/>
      <c r="AB18" s="650"/>
      <c r="AC18" s="650"/>
      <c r="AD18" s="651">
        <v>103879</v>
      </c>
      <c r="AE18" s="651"/>
      <c r="AF18" s="651"/>
      <c r="AG18" s="651"/>
      <c r="AH18" s="651"/>
      <c r="AI18" s="651"/>
      <c r="AJ18" s="651"/>
      <c r="AK18" s="651"/>
      <c r="AL18" s="652">
        <v>0.3</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238</v>
      </c>
      <c r="BP18" s="650"/>
      <c r="BQ18" s="650"/>
      <c r="BR18" s="650"/>
      <c r="BS18" s="656" t="s">
        <v>132</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132</v>
      </c>
      <c r="CS18" s="648"/>
      <c r="CT18" s="648"/>
      <c r="CU18" s="648"/>
      <c r="CV18" s="648"/>
      <c r="CW18" s="648"/>
      <c r="CX18" s="648"/>
      <c r="CY18" s="649"/>
      <c r="CZ18" s="650" t="s">
        <v>132</v>
      </c>
      <c r="DA18" s="650"/>
      <c r="DB18" s="650"/>
      <c r="DC18" s="650"/>
      <c r="DD18" s="656" t="s">
        <v>132</v>
      </c>
      <c r="DE18" s="648"/>
      <c r="DF18" s="648"/>
      <c r="DG18" s="648"/>
      <c r="DH18" s="648"/>
      <c r="DI18" s="648"/>
      <c r="DJ18" s="648"/>
      <c r="DK18" s="648"/>
      <c r="DL18" s="648"/>
      <c r="DM18" s="648"/>
      <c r="DN18" s="648"/>
      <c r="DO18" s="648"/>
      <c r="DP18" s="649"/>
      <c r="DQ18" s="656" t="s">
        <v>132</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81065</v>
      </c>
      <c r="S19" s="648"/>
      <c r="T19" s="648"/>
      <c r="U19" s="648"/>
      <c r="V19" s="648"/>
      <c r="W19" s="648"/>
      <c r="X19" s="648"/>
      <c r="Y19" s="649"/>
      <c r="Z19" s="650">
        <v>0.1</v>
      </c>
      <c r="AA19" s="650"/>
      <c r="AB19" s="650"/>
      <c r="AC19" s="650"/>
      <c r="AD19" s="651">
        <v>81065</v>
      </c>
      <c r="AE19" s="651"/>
      <c r="AF19" s="651"/>
      <c r="AG19" s="651"/>
      <c r="AH19" s="651"/>
      <c r="AI19" s="651"/>
      <c r="AJ19" s="651"/>
      <c r="AK19" s="651"/>
      <c r="AL19" s="652">
        <v>0.2</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8177</v>
      </c>
      <c r="BH19" s="648"/>
      <c r="BI19" s="648"/>
      <c r="BJ19" s="648"/>
      <c r="BK19" s="648"/>
      <c r="BL19" s="648"/>
      <c r="BM19" s="648"/>
      <c r="BN19" s="649"/>
      <c r="BO19" s="650">
        <v>0.1</v>
      </c>
      <c r="BP19" s="650"/>
      <c r="BQ19" s="650"/>
      <c r="BR19" s="650"/>
      <c r="BS19" s="656" t="s">
        <v>132</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132</v>
      </c>
      <c r="CS19" s="648"/>
      <c r="CT19" s="648"/>
      <c r="CU19" s="648"/>
      <c r="CV19" s="648"/>
      <c r="CW19" s="648"/>
      <c r="CX19" s="648"/>
      <c r="CY19" s="649"/>
      <c r="CZ19" s="650" t="s">
        <v>238</v>
      </c>
      <c r="DA19" s="650"/>
      <c r="DB19" s="650"/>
      <c r="DC19" s="650"/>
      <c r="DD19" s="656" t="s">
        <v>132</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15445</v>
      </c>
      <c r="S20" s="648"/>
      <c r="T20" s="648"/>
      <c r="U20" s="648"/>
      <c r="V20" s="648"/>
      <c r="W20" s="648"/>
      <c r="X20" s="648"/>
      <c r="Y20" s="649"/>
      <c r="Z20" s="650">
        <v>0</v>
      </c>
      <c r="AA20" s="650"/>
      <c r="AB20" s="650"/>
      <c r="AC20" s="650"/>
      <c r="AD20" s="651">
        <v>15445</v>
      </c>
      <c r="AE20" s="651"/>
      <c r="AF20" s="651"/>
      <c r="AG20" s="651"/>
      <c r="AH20" s="651"/>
      <c r="AI20" s="651"/>
      <c r="AJ20" s="651"/>
      <c r="AK20" s="651"/>
      <c r="AL20" s="652">
        <v>0</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8177</v>
      </c>
      <c r="BH20" s="648"/>
      <c r="BI20" s="648"/>
      <c r="BJ20" s="648"/>
      <c r="BK20" s="648"/>
      <c r="BL20" s="648"/>
      <c r="BM20" s="648"/>
      <c r="BN20" s="649"/>
      <c r="BO20" s="650">
        <v>0.1</v>
      </c>
      <c r="BP20" s="650"/>
      <c r="BQ20" s="650"/>
      <c r="BR20" s="650"/>
      <c r="BS20" s="656" t="s">
        <v>132</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81893421</v>
      </c>
      <c r="CS20" s="648"/>
      <c r="CT20" s="648"/>
      <c r="CU20" s="648"/>
      <c r="CV20" s="648"/>
      <c r="CW20" s="648"/>
      <c r="CX20" s="648"/>
      <c r="CY20" s="649"/>
      <c r="CZ20" s="650">
        <v>100</v>
      </c>
      <c r="DA20" s="650"/>
      <c r="DB20" s="650"/>
      <c r="DC20" s="650"/>
      <c r="DD20" s="656">
        <v>7353584</v>
      </c>
      <c r="DE20" s="648"/>
      <c r="DF20" s="648"/>
      <c r="DG20" s="648"/>
      <c r="DH20" s="648"/>
      <c r="DI20" s="648"/>
      <c r="DJ20" s="648"/>
      <c r="DK20" s="648"/>
      <c r="DL20" s="648"/>
      <c r="DM20" s="648"/>
      <c r="DN20" s="648"/>
      <c r="DO20" s="648"/>
      <c r="DP20" s="649"/>
      <c r="DQ20" s="656">
        <v>38931017</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7369</v>
      </c>
      <c r="S21" s="648"/>
      <c r="T21" s="648"/>
      <c r="U21" s="648"/>
      <c r="V21" s="648"/>
      <c r="W21" s="648"/>
      <c r="X21" s="648"/>
      <c r="Y21" s="649"/>
      <c r="Z21" s="650">
        <v>0</v>
      </c>
      <c r="AA21" s="650"/>
      <c r="AB21" s="650"/>
      <c r="AC21" s="650"/>
      <c r="AD21" s="651">
        <v>7369</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8177</v>
      </c>
      <c r="BH21" s="648"/>
      <c r="BI21" s="648"/>
      <c r="BJ21" s="648"/>
      <c r="BK21" s="648"/>
      <c r="BL21" s="648"/>
      <c r="BM21" s="648"/>
      <c r="BN21" s="649"/>
      <c r="BO21" s="650">
        <v>0.1</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16268040</v>
      </c>
      <c r="S22" s="648"/>
      <c r="T22" s="648"/>
      <c r="U22" s="648"/>
      <c r="V22" s="648"/>
      <c r="W22" s="648"/>
      <c r="X22" s="648"/>
      <c r="Y22" s="649"/>
      <c r="Z22" s="650">
        <v>19.5</v>
      </c>
      <c r="AA22" s="650"/>
      <c r="AB22" s="650"/>
      <c r="AC22" s="650"/>
      <c r="AD22" s="651">
        <v>13847697</v>
      </c>
      <c r="AE22" s="651"/>
      <c r="AF22" s="651"/>
      <c r="AG22" s="651"/>
      <c r="AH22" s="651"/>
      <c r="AI22" s="651"/>
      <c r="AJ22" s="651"/>
      <c r="AK22" s="651"/>
      <c r="AL22" s="652">
        <v>42.1</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132</v>
      </c>
      <c r="BH22" s="648"/>
      <c r="BI22" s="648"/>
      <c r="BJ22" s="648"/>
      <c r="BK22" s="648"/>
      <c r="BL22" s="648"/>
      <c r="BM22" s="648"/>
      <c r="BN22" s="649"/>
      <c r="BO22" s="650" t="s">
        <v>132</v>
      </c>
      <c r="BP22" s="650"/>
      <c r="BQ22" s="650"/>
      <c r="BR22" s="650"/>
      <c r="BS22" s="656" t="s">
        <v>132</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13847697</v>
      </c>
      <c r="S23" s="648"/>
      <c r="T23" s="648"/>
      <c r="U23" s="648"/>
      <c r="V23" s="648"/>
      <c r="W23" s="648"/>
      <c r="X23" s="648"/>
      <c r="Y23" s="649"/>
      <c r="Z23" s="650">
        <v>16.600000000000001</v>
      </c>
      <c r="AA23" s="650"/>
      <c r="AB23" s="650"/>
      <c r="AC23" s="650"/>
      <c r="AD23" s="651">
        <v>13847697</v>
      </c>
      <c r="AE23" s="651"/>
      <c r="AF23" s="651"/>
      <c r="AG23" s="651"/>
      <c r="AH23" s="651"/>
      <c r="AI23" s="651"/>
      <c r="AJ23" s="651"/>
      <c r="AK23" s="651"/>
      <c r="AL23" s="652">
        <v>42.1</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132</v>
      </c>
      <c r="BH23" s="648"/>
      <c r="BI23" s="648"/>
      <c r="BJ23" s="648"/>
      <c r="BK23" s="648"/>
      <c r="BL23" s="648"/>
      <c r="BM23" s="648"/>
      <c r="BN23" s="649"/>
      <c r="BO23" s="650" t="s">
        <v>132</v>
      </c>
      <c r="BP23" s="650"/>
      <c r="BQ23" s="650"/>
      <c r="BR23" s="650"/>
      <c r="BS23" s="656" t="s">
        <v>132</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2420343</v>
      </c>
      <c r="S24" s="648"/>
      <c r="T24" s="648"/>
      <c r="U24" s="648"/>
      <c r="V24" s="648"/>
      <c r="W24" s="648"/>
      <c r="X24" s="648"/>
      <c r="Y24" s="649"/>
      <c r="Z24" s="650">
        <v>2.9</v>
      </c>
      <c r="AA24" s="650"/>
      <c r="AB24" s="650"/>
      <c r="AC24" s="650"/>
      <c r="AD24" s="651" t="s">
        <v>132</v>
      </c>
      <c r="AE24" s="651"/>
      <c r="AF24" s="651"/>
      <c r="AG24" s="651"/>
      <c r="AH24" s="651"/>
      <c r="AI24" s="651"/>
      <c r="AJ24" s="651"/>
      <c r="AK24" s="651"/>
      <c r="AL24" s="652" t="s">
        <v>132</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238</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31584775</v>
      </c>
      <c r="CS24" s="637"/>
      <c r="CT24" s="637"/>
      <c r="CU24" s="637"/>
      <c r="CV24" s="637"/>
      <c r="CW24" s="637"/>
      <c r="CX24" s="637"/>
      <c r="CY24" s="638"/>
      <c r="CZ24" s="641">
        <v>38.6</v>
      </c>
      <c r="DA24" s="642"/>
      <c r="DB24" s="642"/>
      <c r="DC24" s="661"/>
      <c r="DD24" s="681">
        <v>19660817</v>
      </c>
      <c r="DE24" s="637"/>
      <c r="DF24" s="637"/>
      <c r="DG24" s="637"/>
      <c r="DH24" s="637"/>
      <c r="DI24" s="637"/>
      <c r="DJ24" s="637"/>
      <c r="DK24" s="638"/>
      <c r="DL24" s="681">
        <v>19403308</v>
      </c>
      <c r="DM24" s="637"/>
      <c r="DN24" s="637"/>
      <c r="DO24" s="637"/>
      <c r="DP24" s="637"/>
      <c r="DQ24" s="637"/>
      <c r="DR24" s="637"/>
      <c r="DS24" s="637"/>
      <c r="DT24" s="637"/>
      <c r="DU24" s="637"/>
      <c r="DV24" s="638"/>
      <c r="DW24" s="641">
        <v>56.7</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132</v>
      </c>
      <c r="S25" s="648"/>
      <c r="T25" s="648"/>
      <c r="U25" s="648"/>
      <c r="V25" s="648"/>
      <c r="W25" s="648"/>
      <c r="X25" s="648"/>
      <c r="Y25" s="649"/>
      <c r="Z25" s="650" t="s">
        <v>238</v>
      </c>
      <c r="AA25" s="650"/>
      <c r="AB25" s="650"/>
      <c r="AC25" s="650"/>
      <c r="AD25" s="651" t="s">
        <v>132</v>
      </c>
      <c r="AE25" s="651"/>
      <c r="AF25" s="651"/>
      <c r="AG25" s="651"/>
      <c r="AH25" s="651"/>
      <c r="AI25" s="651"/>
      <c r="AJ25" s="651"/>
      <c r="AK25" s="651"/>
      <c r="AL25" s="652" t="s">
        <v>238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132</v>
      </c>
      <c r="BH25" s="648"/>
      <c r="BI25" s="648"/>
      <c r="BJ25" s="648"/>
      <c r="BK25" s="648"/>
      <c r="BL25" s="648"/>
      <c r="BM25" s="648"/>
      <c r="BN25" s="649"/>
      <c r="BO25" s="650" t="s">
        <v>132</v>
      </c>
      <c r="BP25" s="650"/>
      <c r="BQ25" s="650"/>
      <c r="BR25" s="650"/>
      <c r="BS25" s="656" t="s">
        <v>238</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9282883</v>
      </c>
      <c r="CS25" s="684"/>
      <c r="CT25" s="684"/>
      <c r="CU25" s="684"/>
      <c r="CV25" s="684"/>
      <c r="CW25" s="684"/>
      <c r="CX25" s="684"/>
      <c r="CY25" s="685"/>
      <c r="CZ25" s="652">
        <v>11.3</v>
      </c>
      <c r="DA25" s="682"/>
      <c r="DB25" s="682"/>
      <c r="DC25" s="686"/>
      <c r="DD25" s="656">
        <v>8724054</v>
      </c>
      <c r="DE25" s="684"/>
      <c r="DF25" s="684"/>
      <c r="DG25" s="684"/>
      <c r="DH25" s="684"/>
      <c r="DI25" s="684"/>
      <c r="DJ25" s="684"/>
      <c r="DK25" s="685"/>
      <c r="DL25" s="656">
        <v>8505815</v>
      </c>
      <c r="DM25" s="684"/>
      <c r="DN25" s="684"/>
      <c r="DO25" s="684"/>
      <c r="DP25" s="684"/>
      <c r="DQ25" s="684"/>
      <c r="DR25" s="684"/>
      <c r="DS25" s="684"/>
      <c r="DT25" s="684"/>
      <c r="DU25" s="684"/>
      <c r="DV25" s="685"/>
      <c r="DW25" s="652">
        <v>24.8</v>
      </c>
      <c r="DX25" s="682"/>
      <c r="DY25" s="682"/>
      <c r="DZ25" s="682"/>
      <c r="EA25" s="682"/>
      <c r="EB25" s="682"/>
      <c r="EC25" s="683"/>
    </row>
    <row r="26" spans="2:133" ht="11.25" customHeight="1" x14ac:dyDescent="0.15">
      <c r="B26" s="644" t="s">
        <v>299</v>
      </c>
      <c r="C26" s="645"/>
      <c r="D26" s="645"/>
      <c r="E26" s="645"/>
      <c r="F26" s="645"/>
      <c r="G26" s="645"/>
      <c r="H26" s="645"/>
      <c r="I26" s="645"/>
      <c r="J26" s="645"/>
      <c r="K26" s="645"/>
      <c r="L26" s="645"/>
      <c r="M26" s="645"/>
      <c r="N26" s="645"/>
      <c r="O26" s="645"/>
      <c r="P26" s="645"/>
      <c r="Q26" s="646"/>
      <c r="R26" s="647">
        <v>35218141</v>
      </c>
      <c r="S26" s="648"/>
      <c r="T26" s="648"/>
      <c r="U26" s="648"/>
      <c r="V26" s="648"/>
      <c r="W26" s="648"/>
      <c r="X26" s="648"/>
      <c r="Y26" s="649"/>
      <c r="Z26" s="650">
        <v>42.2</v>
      </c>
      <c r="AA26" s="650"/>
      <c r="AB26" s="650"/>
      <c r="AC26" s="650"/>
      <c r="AD26" s="651">
        <v>32797798</v>
      </c>
      <c r="AE26" s="651"/>
      <c r="AF26" s="651"/>
      <c r="AG26" s="651"/>
      <c r="AH26" s="651"/>
      <c r="AI26" s="651"/>
      <c r="AJ26" s="651"/>
      <c r="AK26" s="651"/>
      <c r="AL26" s="652">
        <v>99.7</v>
      </c>
      <c r="AM26" s="653"/>
      <c r="AN26" s="653"/>
      <c r="AO26" s="654"/>
      <c r="AP26" s="666" t="s">
        <v>300</v>
      </c>
      <c r="AQ26" s="693"/>
      <c r="AR26" s="693"/>
      <c r="AS26" s="693"/>
      <c r="AT26" s="693"/>
      <c r="AU26" s="693"/>
      <c r="AV26" s="693"/>
      <c r="AW26" s="693"/>
      <c r="AX26" s="693"/>
      <c r="AY26" s="693"/>
      <c r="AZ26" s="693"/>
      <c r="BA26" s="693"/>
      <c r="BB26" s="693"/>
      <c r="BC26" s="693"/>
      <c r="BD26" s="693"/>
      <c r="BE26" s="693"/>
      <c r="BF26" s="668"/>
      <c r="BG26" s="647" t="s">
        <v>132</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5995412</v>
      </c>
      <c r="CS26" s="648"/>
      <c r="CT26" s="648"/>
      <c r="CU26" s="648"/>
      <c r="CV26" s="648"/>
      <c r="CW26" s="648"/>
      <c r="CX26" s="648"/>
      <c r="CY26" s="649"/>
      <c r="CZ26" s="652">
        <v>7.3</v>
      </c>
      <c r="DA26" s="682"/>
      <c r="DB26" s="682"/>
      <c r="DC26" s="686"/>
      <c r="DD26" s="656">
        <v>5584170</v>
      </c>
      <c r="DE26" s="648"/>
      <c r="DF26" s="648"/>
      <c r="DG26" s="648"/>
      <c r="DH26" s="648"/>
      <c r="DI26" s="648"/>
      <c r="DJ26" s="648"/>
      <c r="DK26" s="649"/>
      <c r="DL26" s="656" t="s">
        <v>238</v>
      </c>
      <c r="DM26" s="648"/>
      <c r="DN26" s="648"/>
      <c r="DO26" s="648"/>
      <c r="DP26" s="648"/>
      <c r="DQ26" s="648"/>
      <c r="DR26" s="648"/>
      <c r="DS26" s="648"/>
      <c r="DT26" s="648"/>
      <c r="DU26" s="648"/>
      <c r="DV26" s="649"/>
      <c r="DW26" s="652" t="s">
        <v>132</v>
      </c>
      <c r="DX26" s="682"/>
      <c r="DY26" s="682"/>
      <c r="DZ26" s="682"/>
      <c r="EA26" s="682"/>
      <c r="EB26" s="682"/>
      <c r="EC26" s="683"/>
    </row>
    <row r="27" spans="2:133" ht="11.25" customHeight="1" x14ac:dyDescent="0.15">
      <c r="B27" s="644" t="s">
        <v>302</v>
      </c>
      <c r="C27" s="645"/>
      <c r="D27" s="645"/>
      <c r="E27" s="645"/>
      <c r="F27" s="645"/>
      <c r="G27" s="645"/>
      <c r="H27" s="645"/>
      <c r="I27" s="645"/>
      <c r="J27" s="645"/>
      <c r="K27" s="645"/>
      <c r="L27" s="645"/>
      <c r="M27" s="645"/>
      <c r="N27" s="645"/>
      <c r="O27" s="645"/>
      <c r="P27" s="645"/>
      <c r="Q27" s="646"/>
      <c r="R27" s="647">
        <v>15520</v>
      </c>
      <c r="S27" s="648"/>
      <c r="T27" s="648"/>
      <c r="U27" s="648"/>
      <c r="V27" s="648"/>
      <c r="W27" s="648"/>
      <c r="X27" s="648"/>
      <c r="Y27" s="649"/>
      <c r="Z27" s="650">
        <v>0</v>
      </c>
      <c r="AA27" s="650"/>
      <c r="AB27" s="650"/>
      <c r="AC27" s="650"/>
      <c r="AD27" s="651">
        <v>15520</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15312091</v>
      </c>
      <c r="BH27" s="648"/>
      <c r="BI27" s="648"/>
      <c r="BJ27" s="648"/>
      <c r="BK27" s="648"/>
      <c r="BL27" s="648"/>
      <c r="BM27" s="648"/>
      <c r="BN27" s="649"/>
      <c r="BO27" s="650">
        <v>100</v>
      </c>
      <c r="BP27" s="650"/>
      <c r="BQ27" s="650"/>
      <c r="BR27" s="650"/>
      <c r="BS27" s="656">
        <v>1210251</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16029986</v>
      </c>
      <c r="CS27" s="684"/>
      <c r="CT27" s="684"/>
      <c r="CU27" s="684"/>
      <c r="CV27" s="684"/>
      <c r="CW27" s="684"/>
      <c r="CX27" s="684"/>
      <c r="CY27" s="685"/>
      <c r="CZ27" s="652">
        <v>19.600000000000001</v>
      </c>
      <c r="DA27" s="682"/>
      <c r="DB27" s="682"/>
      <c r="DC27" s="686"/>
      <c r="DD27" s="656">
        <v>4786564</v>
      </c>
      <c r="DE27" s="684"/>
      <c r="DF27" s="684"/>
      <c r="DG27" s="684"/>
      <c r="DH27" s="684"/>
      <c r="DI27" s="684"/>
      <c r="DJ27" s="684"/>
      <c r="DK27" s="685"/>
      <c r="DL27" s="656">
        <v>4780994</v>
      </c>
      <c r="DM27" s="684"/>
      <c r="DN27" s="684"/>
      <c r="DO27" s="684"/>
      <c r="DP27" s="684"/>
      <c r="DQ27" s="684"/>
      <c r="DR27" s="684"/>
      <c r="DS27" s="684"/>
      <c r="DT27" s="684"/>
      <c r="DU27" s="684"/>
      <c r="DV27" s="685"/>
      <c r="DW27" s="652">
        <v>14</v>
      </c>
      <c r="DX27" s="682"/>
      <c r="DY27" s="682"/>
      <c r="DZ27" s="682"/>
      <c r="EA27" s="682"/>
      <c r="EB27" s="682"/>
      <c r="EC27" s="683"/>
    </row>
    <row r="28" spans="2:133" ht="11.25" customHeight="1" x14ac:dyDescent="0.15">
      <c r="B28" s="644" t="s">
        <v>305</v>
      </c>
      <c r="C28" s="645"/>
      <c r="D28" s="645"/>
      <c r="E28" s="645"/>
      <c r="F28" s="645"/>
      <c r="G28" s="645"/>
      <c r="H28" s="645"/>
      <c r="I28" s="645"/>
      <c r="J28" s="645"/>
      <c r="K28" s="645"/>
      <c r="L28" s="645"/>
      <c r="M28" s="645"/>
      <c r="N28" s="645"/>
      <c r="O28" s="645"/>
      <c r="P28" s="645"/>
      <c r="Q28" s="646"/>
      <c r="R28" s="647">
        <v>377014</v>
      </c>
      <c r="S28" s="648"/>
      <c r="T28" s="648"/>
      <c r="U28" s="648"/>
      <c r="V28" s="648"/>
      <c r="W28" s="648"/>
      <c r="X28" s="648"/>
      <c r="Y28" s="649"/>
      <c r="Z28" s="650">
        <v>0.5</v>
      </c>
      <c r="AA28" s="650"/>
      <c r="AB28" s="650"/>
      <c r="AC28" s="650"/>
      <c r="AD28" s="651" t="s">
        <v>238</v>
      </c>
      <c r="AE28" s="651"/>
      <c r="AF28" s="651"/>
      <c r="AG28" s="651"/>
      <c r="AH28" s="651"/>
      <c r="AI28" s="651"/>
      <c r="AJ28" s="651"/>
      <c r="AK28" s="651"/>
      <c r="AL28" s="652" t="s">
        <v>132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6271906</v>
      </c>
      <c r="CS28" s="648"/>
      <c r="CT28" s="648"/>
      <c r="CU28" s="648"/>
      <c r="CV28" s="648"/>
      <c r="CW28" s="648"/>
      <c r="CX28" s="648"/>
      <c r="CY28" s="649"/>
      <c r="CZ28" s="652">
        <v>7.7</v>
      </c>
      <c r="DA28" s="682"/>
      <c r="DB28" s="682"/>
      <c r="DC28" s="686"/>
      <c r="DD28" s="656">
        <v>6150199</v>
      </c>
      <c r="DE28" s="648"/>
      <c r="DF28" s="648"/>
      <c r="DG28" s="648"/>
      <c r="DH28" s="648"/>
      <c r="DI28" s="648"/>
      <c r="DJ28" s="648"/>
      <c r="DK28" s="649"/>
      <c r="DL28" s="656">
        <v>6116499</v>
      </c>
      <c r="DM28" s="648"/>
      <c r="DN28" s="648"/>
      <c r="DO28" s="648"/>
      <c r="DP28" s="648"/>
      <c r="DQ28" s="648"/>
      <c r="DR28" s="648"/>
      <c r="DS28" s="648"/>
      <c r="DT28" s="648"/>
      <c r="DU28" s="648"/>
      <c r="DV28" s="649"/>
      <c r="DW28" s="652">
        <v>17.899999999999999</v>
      </c>
      <c r="DX28" s="682"/>
      <c r="DY28" s="682"/>
      <c r="DZ28" s="682"/>
      <c r="EA28" s="682"/>
      <c r="EB28" s="682"/>
      <c r="EC28" s="683"/>
    </row>
    <row r="29" spans="2:133" ht="11.25" customHeight="1" x14ac:dyDescent="0.15">
      <c r="B29" s="644" t="s">
        <v>307</v>
      </c>
      <c r="C29" s="645"/>
      <c r="D29" s="645"/>
      <c r="E29" s="645"/>
      <c r="F29" s="645"/>
      <c r="G29" s="645"/>
      <c r="H29" s="645"/>
      <c r="I29" s="645"/>
      <c r="J29" s="645"/>
      <c r="K29" s="645"/>
      <c r="L29" s="645"/>
      <c r="M29" s="645"/>
      <c r="N29" s="645"/>
      <c r="O29" s="645"/>
      <c r="P29" s="645"/>
      <c r="Q29" s="646"/>
      <c r="R29" s="647">
        <v>327403</v>
      </c>
      <c r="S29" s="648"/>
      <c r="T29" s="648"/>
      <c r="U29" s="648"/>
      <c r="V29" s="648"/>
      <c r="W29" s="648"/>
      <c r="X29" s="648"/>
      <c r="Y29" s="649"/>
      <c r="Z29" s="650">
        <v>0.4</v>
      </c>
      <c r="AA29" s="650"/>
      <c r="AB29" s="650"/>
      <c r="AC29" s="650"/>
      <c r="AD29" s="651">
        <v>69897</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309</v>
      </c>
      <c r="CG29" s="663"/>
      <c r="CH29" s="663"/>
      <c r="CI29" s="663"/>
      <c r="CJ29" s="663"/>
      <c r="CK29" s="663"/>
      <c r="CL29" s="663"/>
      <c r="CM29" s="663"/>
      <c r="CN29" s="663"/>
      <c r="CO29" s="663"/>
      <c r="CP29" s="663"/>
      <c r="CQ29" s="664"/>
      <c r="CR29" s="647">
        <v>6271890</v>
      </c>
      <c r="CS29" s="684"/>
      <c r="CT29" s="684"/>
      <c r="CU29" s="684"/>
      <c r="CV29" s="684"/>
      <c r="CW29" s="684"/>
      <c r="CX29" s="684"/>
      <c r="CY29" s="685"/>
      <c r="CZ29" s="652">
        <v>7.7</v>
      </c>
      <c r="DA29" s="682"/>
      <c r="DB29" s="682"/>
      <c r="DC29" s="686"/>
      <c r="DD29" s="656">
        <v>6150183</v>
      </c>
      <c r="DE29" s="684"/>
      <c r="DF29" s="684"/>
      <c r="DG29" s="684"/>
      <c r="DH29" s="684"/>
      <c r="DI29" s="684"/>
      <c r="DJ29" s="684"/>
      <c r="DK29" s="685"/>
      <c r="DL29" s="656">
        <v>6116483</v>
      </c>
      <c r="DM29" s="684"/>
      <c r="DN29" s="684"/>
      <c r="DO29" s="684"/>
      <c r="DP29" s="684"/>
      <c r="DQ29" s="684"/>
      <c r="DR29" s="684"/>
      <c r="DS29" s="684"/>
      <c r="DT29" s="684"/>
      <c r="DU29" s="684"/>
      <c r="DV29" s="685"/>
      <c r="DW29" s="652">
        <v>17.899999999999999</v>
      </c>
      <c r="DX29" s="682"/>
      <c r="DY29" s="682"/>
      <c r="DZ29" s="682"/>
      <c r="EA29" s="682"/>
      <c r="EB29" s="682"/>
      <c r="EC29" s="683"/>
    </row>
    <row r="30" spans="2:133" ht="11.25" customHeight="1" x14ac:dyDescent="0.15">
      <c r="B30" s="644" t="s">
        <v>310</v>
      </c>
      <c r="C30" s="645"/>
      <c r="D30" s="645"/>
      <c r="E30" s="645"/>
      <c r="F30" s="645"/>
      <c r="G30" s="645"/>
      <c r="H30" s="645"/>
      <c r="I30" s="645"/>
      <c r="J30" s="645"/>
      <c r="K30" s="645"/>
      <c r="L30" s="645"/>
      <c r="M30" s="645"/>
      <c r="N30" s="645"/>
      <c r="O30" s="645"/>
      <c r="P30" s="645"/>
      <c r="Q30" s="646"/>
      <c r="R30" s="647">
        <v>428193</v>
      </c>
      <c r="S30" s="648"/>
      <c r="T30" s="648"/>
      <c r="U30" s="648"/>
      <c r="V30" s="648"/>
      <c r="W30" s="648"/>
      <c r="X30" s="648"/>
      <c r="Y30" s="649"/>
      <c r="Z30" s="650">
        <v>0.5</v>
      </c>
      <c r="AA30" s="650"/>
      <c r="AB30" s="650"/>
      <c r="AC30" s="650"/>
      <c r="AD30" s="651">
        <v>7990</v>
      </c>
      <c r="AE30" s="651"/>
      <c r="AF30" s="651"/>
      <c r="AG30" s="651"/>
      <c r="AH30" s="651"/>
      <c r="AI30" s="651"/>
      <c r="AJ30" s="651"/>
      <c r="AK30" s="651"/>
      <c r="AL30" s="652">
        <v>0</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694"/>
      <c r="BI30" s="694"/>
      <c r="BJ30" s="694"/>
      <c r="BK30" s="694"/>
      <c r="BL30" s="694"/>
      <c r="BM30" s="694"/>
      <c r="BN30" s="694"/>
      <c r="BO30" s="694"/>
      <c r="BP30" s="694"/>
      <c r="BQ30" s="695"/>
      <c r="BR30" s="626" t="s">
        <v>312</v>
      </c>
      <c r="BS30" s="694"/>
      <c r="BT30" s="694"/>
      <c r="BU30" s="694"/>
      <c r="BV30" s="694"/>
      <c r="BW30" s="694"/>
      <c r="BX30" s="694"/>
      <c r="BY30" s="694"/>
      <c r="BZ30" s="694"/>
      <c r="CA30" s="694"/>
      <c r="CB30" s="695"/>
      <c r="CD30" s="689"/>
      <c r="CE30" s="690"/>
      <c r="CF30" s="662" t="s">
        <v>313</v>
      </c>
      <c r="CG30" s="663"/>
      <c r="CH30" s="663"/>
      <c r="CI30" s="663"/>
      <c r="CJ30" s="663"/>
      <c r="CK30" s="663"/>
      <c r="CL30" s="663"/>
      <c r="CM30" s="663"/>
      <c r="CN30" s="663"/>
      <c r="CO30" s="663"/>
      <c r="CP30" s="663"/>
      <c r="CQ30" s="664"/>
      <c r="CR30" s="647">
        <v>5956891</v>
      </c>
      <c r="CS30" s="648"/>
      <c r="CT30" s="648"/>
      <c r="CU30" s="648"/>
      <c r="CV30" s="648"/>
      <c r="CW30" s="648"/>
      <c r="CX30" s="648"/>
      <c r="CY30" s="649"/>
      <c r="CZ30" s="652">
        <v>7.3</v>
      </c>
      <c r="DA30" s="682"/>
      <c r="DB30" s="682"/>
      <c r="DC30" s="686"/>
      <c r="DD30" s="656">
        <v>5838720</v>
      </c>
      <c r="DE30" s="648"/>
      <c r="DF30" s="648"/>
      <c r="DG30" s="648"/>
      <c r="DH30" s="648"/>
      <c r="DI30" s="648"/>
      <c r="DJ30" s="648"/>
      <c r="DK30" s="649"/>
      <c r="DL30" s="656">
        <v>5805020</v>
      </c>
      <c r="DM30" s="648"/>
      <c r="DN30" s="648"/>
      <c r="DO30" s="648"/>
      <c r="DP30" s="648"/>
      <c r="DQ30" s="648"/>
      <c r="DR30" s="648"/>
      <c r="DS30" s="648"/>
      <c r="DT30" s="648"/>
      <c r="DU30" s="648"/>
      <c r="DV30" s="649"/>
      <c r="DW30" s="652">
        <v>17</v>
      </c>
      <c r="DX30" s="682"/>
      <c r="DY30" s="682"/>
      <c r="DZ30" s="682"/>
      <c r="EA30" s="682"/>
      <c r="EB30" s="682"/>
      <c r="EC30" s="683"/>
    </row>
    <row r="31" spans="2:133" ht="11.25" customHeight="1" x14ac:dyDescent="0.15">
      <c r="B31" s="644" t="s">
        <v>314</v>
      </c>
      <c r="C31" s="645"/>
      <c r="D31" s="645"/>
      <c r="E31" s="645"/>
      <c r="F31" s="645"/>
      <c r="G31" s="645"/>
      <c r="H31" s="645"/>
      <c r="I31" s="645"/>
      <c r="J31" s="645"/>
      <c r="K31" s="645"/>
      <c r="L31" s="645"/>
      <c r="M31" s="645"/>
      <c r="N31" s="645"/>
      <c r="O31" s="645"/>
      <c r="P31" s="645"/>
      <c r="Q31" s="646"/>
      <c r="R31" s="647">
        <v>26506146</v>
      </c>
      <c r="S31" s="648"/>
      <c r="T31" s="648"/>
      <c r="U31" s="648"/>
      <c r="V31" s="648"/>
      <c r="W31" s="648"/>
      <c r="X31" s="648"/>
      <c r="Y31" s="649"/>
      <c r="Z31" s="650">
        <v>31.8</v>
      </c>
      <c r="AA31" s="650"/>
      <c r="AB31" s="650"/>
      <c r="AC31" s="650"/>
      <c r="AD31" s="651" t="s">
        <v>238</v>
      </c>
      <c r="AE31" s="651"/>
      <c r="AF31" s="651"/>
      <c r="AG31" s="651"/>
      <c r="AH31" s="651"/>
      <c r="AI31" s="651"/>
      <c r="AJ31" s="651"/>
      <c r="AK31" s="651"/>
      <c r="AL31" s="652" t="s">
        <v>132</v>
      </c>
      <c r="AM31" s="653"/>
      <c r="AN31" s="653"/>
      <c r="AO31" s="654"/>
      <c r="AP31" s="701" t="s">
        <v>315</v>
      </c>
      <c r="AQ31" s="702"/>
      <c r="AR31" s="702"/>
      <c r="AS31" s="702"/>
      <c r="AT31" s="707" t="s">
        <v>316</v>
      </c>
      <c r="AU31" s="231"/>
      <c r="AV31" s="231"/>
      <c r="AW31" s="231"/>
      <c r="AX31" s="633" t="s">
        <v>190</v>
      </c>
      <c r="AY31" s="634"/>
      <c r="AZ31" s="634"/>
      <c r="BA31" s="634"/>
      <c r="BB31" s="634"/>
      <c r="BC31" s="634"/>
      <c r="BD31" s="634"/>
      <c r="BE31" s="634"/>
      <c r="BF31" s="635"/>
      <c r="BG31" s="715">
        <v>98.3</v>
      </c>
      <c r="BH31" s="699"/>
      <c r="BI31" s="699"/>
      <c r="BJ31" s="699"/>
      <c r="BK31" s="699"/>
      <c r="BL31" s="699"/>
      <c r="BM31" s="642">
        <v>95.3</v>
      </c>
      <c r="BN31" s="699"/>
      <c r="BO31" s="699"/>
      <c r="BP31" s="699"/>
      <c r="BQ31" s="700"/>
      <c r="BR31" s="715">
        <v>98.8</v>
      </c>
      <c r="BS31" s="699"/>
      <c r="BT31" s="699"/>
      <c r="BU31" s="699"/>
      <c r="BV31" s="699"/>
      <c r="BW31" s="699"/>
      <c r="BX31" s="642">
        <v>95.7</v>
      </c>
      <c r="BY31" s="699"/>
      <c r="BZ31" s="699"/>
      <c r="CA31" s="699"/>
      <c r="CB31" s="700"/>
      <c r="CD31" s="689"/>
      <c r="CE31" s="690"/>
      <c r="CF31" s="662" t="s">
        <v>317</v>
      </c>
      <c r="CG31" s="663"/>
      <c r="CH31" s="663"/>
      <c r="CI31" s="663"/>
      <c r="CJ31" s="663"/>
      <c r="CK31" s="663"/>
      <c r="CL31" s="663"/>
      <c r="CM31" s="663"/>
      <c r="CN31" s="663"/>
      <c r="CO31" s="663"/>
      <c r="CP31" s="663"/>
      <c r="CQ31" s="664"/>
      <c r="CR31" s="647">
        <v>314999</v>
      </c>
      <c r="CS31" s="684"/>
      <c r="CT31" s="684"/>
      <c r="CU31" s="684"/>
      <c r="CV31" s="684"/>
      <c r="CW31" s="684"/>
      <c r="CX31" s="684"/>
      <c r="CY31" s="685"/>
      <c r="CZ31" s="652">
        <v>0.4</v>
      </c>
      <c r="DA31" s="682"/>
      <c r="DB31" s="682"/>
      <c r="DC31" s="686"/>
      <c r="DD31" s="656">
        <v>311463</v>
      </c>
      <c r="DE31" s="684"/>
      <c r="DF31" s="684"/>
      <c r="DG31" s="684"/>
      <c r="DH31" s="684"/>
      <c r="DI31" s="684"/>
      <c r="DJ31" s="684"/>
      <c r="DK31" s="685"/>
      <c r="DL31" s="656">
        <v>311463</v>
      </c>
      <c r="DM31" s="684"/>
      <c r="DN31" s="684"/>
      <c r="DO31" s="684"/>
      <c r="DP31" s="684"/>
      <c r="DQ31" s="684"/>
      <c r="DR31" s="684"/>
      <c r="DS31" s="684"/>
      <c r="DT31" s="684"/>
      <c r="DU31" s="684"/>
      <c r="DV31" s="685"/>
      <c r="DW31" s="652">
        <v>0.9</v>
      </c>
      <c r="DX31" s="682"/>
      <c r="DY31" s="682"/>
      <c r="DZ31" s="682"/>
      <c r="EA31" s="682"/>
      <c r="EB31" s="682"/>
      <c r="EC31" s="683"/>
    </row>
    <row r="32" spans="2:133" ht="11.25" customHeight="1" x14ac:dyDescent="0.15">
      <c r="B32" s="710" t="s">
        <v>318</v>
      </c>
      <c r="C32" s="711"/>
      <c r="D32" s="711"/>
      <c r="E32" s="711"/>
      <c r="F32" s="711"/>
      <c r="G32" s="711"/>
      <c r="H32" s="711"/>
      <c r="I32" s="711"/>
      <c r="J32" s="711"/>
      <c r="K32" s="711"/>
      <c r="L32" s="711"/>
      <c r="M32" s="711"/>
      <c r="N32" s="711"/>
      <c r="O32" s="711"/>
      <c r="P32" s="711"/>
      <c r="Q32" s="712"/>
      <c r="R32" s="647" t="s">
        <v>132</v>
      </c>
      <c r="S32" s="648"/>
      <c r="T32" s="648"/>
      <c r="U32" s="648"/>
      <c r="V32" s="648"/>
      <c r="W32" s="648"/>
      <c r="X32" s="648"/>
      <c r="Y32" s="649"/>
      <c r="Z32" s="650" t="s">
        <v>132</v>
      </c>
      <c r="AA32" s="650"/>
      <c r="AB32" s="650"/>
      <c r="AC32" s="650"/>
      <c r="AD32" s="651" t="s">
        <v>238</v>
      </c>
      <c r="AE32" s="651"/>
      <c r="AF32" s="651"/>
      <c r="AG32" s="651"/>
      <c r="AH32" s="651"/>
      <c r="AI32" s="651"/>
      <c r="AJ32" s="651"/>
      <c r="AK32" s="651"/>
      <c r="AL32" s="652" t="s">
        <v>132</v>
      </c>
      <c r="AM32" s="653"/>
      <c r="AN32" s="653"/>
      <c r="AO32" s="654"/>
      <c r="AP32" s="703"/>
      <c r="AQ32" s="704"/>
      <c r="AR32" s="704"/>
      <c r="AS32" s="704"/>
      <c r="AT32" s="708"/>
      <c r="AU32" s="230" t="s">
        <v>319</v>
      </c>
      <c r="AV32" s="230"/>
      <c r="AW32" s="230"/>
      <c r="AX32" s="644" t="s">
        <v>320</v>
      </c>
      <c r="AY32" s="645"/>
      <c r="AZ32" s="645"/>
      <c r="BA32" s="645"/>
      <c r="BB32" s="645"/>
      <c r="BC32" s="645"/>
      <c r="BD32" s="645"/>
      <c r="BE32" s="645"/>
      <c r="BF32" s="646"/>
      <c r="BG32" s="716">
        <v>98.9</v>
      </c>
      <c r="BH32" s="684"/>
      <c r="BI32" s="684"/>
      <c r="BJ32" s="684"/>
      <c r="BK32" s="684"/>
      <c r="BL32" s="684"/>
      <c r="BM32" s="653">
        <v>96</v>
      </c>
      <c r="BN32" s="713"/>
      <c r="BO32" s="713"/>
      <c r="BP32" s="713"/>
      <c r="BQ32" s="714"/>
      <c r="BR32" s="716">
        <v>98.8</v>
      </c>
      <c r="BS32" s="684"/>
      <c r="BT32" s="684"/>
      <c r="BU32" s="684"/>
      <c r="BV32" s="684"/>
      <c r="BW32" s="684"/>
      <c r="BX32" s="653">
        <v>95.9</v>
      </c>
      <c r="BY32" s="713"/>
      <c r="BZ32" s="713"/>
      <c r="CA32" s="713"/>
      <c r="CB32" s="714"/>
      <c r="CD32" s="691"/>
      <c r="CE32" s="692"/>
      <c r="CF32" s="662" t="s">
        <v>321</v>
      </c>
      <c r="CG32" s="663"/>
      <c r="CH32" s="663"/>
      <c r="CI32" s="663"/>
      <c r="CJ32" s="663"/>
      <c r="CK32" s="663"/>
      <c r="CL32" s="663"/>
      <c r="CM32" s="663"/>
      <c r="CN32" s="663"/>
      <c r="CO32" s="663"/>
      <c r="CP32" s="663"/>
      <c r="CQ32" s="664"/>
      <c r="CR32" s="647">
        <v>16</v>
      </c>
      <c r="CS32" s="648"/>
      <c r="CT32" s="648"/>
      <c r="CU32" s="648"/>
      <c r="CV32" s="648"/>
      <c r="CW32" s="648"/>
      <c r="CX32" s="648"/>
      <c r="CY32" s="649"/>
      <c r="CZ32" s="652">
        <v>0</v>
      </c>
      <c r="DA32" s="682"/>
      <c r="DB32" s="682"/>
      <c r="DC32" s="686"/>
      <c r="DD32" s="656">
        <v>16</v>
      </c>
      <c r="DE32" s="648"/>
      <c r="DF32" s="648"/>
      <c r="DG32" s="648"/>
      <c r="DH32" s="648"/>
      <c r="DI32" s="648"/>
      <c r="DJ32" s="648"/>
      <c r="DK32" s="649"/>
      <c r="DL32" s="656">
        <v>16</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322</v>
      </c>
      <c r="C33" s="645"/>
      <c r="D33" s="645"/>
      <c r="E33" s="645"/>
      <c r="F33" s="645"/>
      <c r="G33" s="645"/>
      <c r="H33" s="645"/>
      <c r="I33" s="645"/>
      <c r="J33" s="645"/>
      <c r="K33" s="645"/>
      <c r="L33" s="645"/>
      <c r="M33" s="645"/>
      <c r="N33" s="645"/>
      <c r="O33" s="645"/>
      <c r="P33" s="645"/>
      <c r="Q33" s="646"/>
      <c r="R33" s="647">
        <v>6367943</v>
      </c>
      <c r="S33" s="648"/>
      <c r="T33" s="648"/>
      <c r="U33" s="648"/>
      <c r="V33" s="648"/>
      <c r="W33" s="648"/>
      <c r="X33" s="648"/>
      <c r="Y33" s="649"/>
      <c r="Z33" s="650">
        <v>7.6</v>
      </c>
      <c r="AA33" s="650"/>
      <c r="AB33" s="650"/>
      <c r="AC33" s="650"/>
      <c r="AD33" s="651" t="s">
        <v>132</v>
      </c>
      <c r="AE33" s="651"/>
      <c r="AF33" s="651"/>
      <c r="AG33" s="651"/>
      <c r="AH33" s="651"/>
      <c r="AI33" s="651"/>
      <c r="AJ33" s="651"/>
      <c r="AK33" s="651"/>
      <c r="AL33" s="652" t="s">
        <v>132</v>
      </c>
      <c r="AM33" s="653"/>
      <c r="AN33" s="653"/>
      <c r="AO33" s="654"/>
      <c r="AP33" s="705"/>
      <c r="AQ33" s="706"/>
      <c r="AR33" s="706"/>
      <c r="AS33" s="706"/>
      <c r="AT33" s="709"/>
      <c r="AU33" s="232"/>
      <c r="AV33" s="232"/>
      <c r="AW33" s="232"/>
      <c r="AX33" s="696" t="s">
        <v>323</v>
      </c>
      <c r="AY33" s="697"/>
      <c r="AZ33" s="697"/>
      <c r="BA33" s="697"/>
      <c r="BB33" s="697"/>
      <c r="BC33" s="697"/>
      <c r="BD33" s="697"/>
      <c r="BE33" s="697"/>
      <c r="BF33" s="698"/>
      <c r="BG33" s="717">
        <v>97.7</v>
      </c>
      <c r="BH33" s="718"/>
      <c r="BI33" s="718"/>
      <c r="BJ33" s="718"/>
      <c r="BK33" s="718"/>
      <c r="BL33" s="718"/>
      <c r="BM33" s="719">
        <v>94.3</v>
      </c>
      <c r="BN33" s="718"/>
      <c r="BO33" s="718"/>
      <c r="BP33" s="718"/>
      <c r="BQ33" s="720"/>
      <c r="BR33" s="717">
        <v>98.7</v>
      </c>
      <c r="BS33" s="718"/>
      <c r="BT33" s="718"/>
      <c r="BU33" s="718"/>
      <c r="BV33" s="718"/>
      <c r="BW33" s="718"/>
      <c r="BX33" s="719">
        <v>95.1</v>
      </c>
      <c r="BY33" s="718"/>
      <c r="BZ33" s="718"/>
      <c r="CA33" s="718"/>
      <c r="CB33" s="720"/>
      <c r="CD33" s="662" t="s">
        <v>324</v>
      </c>
      <c r="CE33" s="663"/>
      <c r="CF33" s="663"/>
      <c r="CG33" s="663"/>
      <c r="CH33" s="663"/>
      <c r="CI33" s="663"/>
      <c r="CJ33" s="663"/>
      <c r="CK33" s="663"/>
      <c r="CL33" s="663"/>
      <c r="CM33" s="663"/>
      <c r="CN33" s="663"/>
      <c r="CO33" s="663"/>
      <c r="CP33" s="663"/>
      <c r="CQ33" s="664"/>
      <c r="CR33" s="647">
        <v>37641493</v>
      </c>
      <c r="CS33" s="684"/>
      <c r="CT33" s="684"/>
      <c r="CU33" s="684"/>
      <c r="CV33" s="684"/>
      <c r="CW33" s="684"/>
      <c r="CX33" s="684"/>
      <c r="CY33" s="685"/>
      <c r="CZ33" s="652">
        <v>46</v>
      </c>
      <c r="DA33" s="682"/>
      <c r="DB33" s="682"/>
      <c r="DC33" s="686"/>
      <c r="DD33" s="656">
        <v>17863579</v>
      </c>
      <c r="DE33" s="684"/>
      <c r="DF33" s="684"/>
      <c r="DG33" s="684"/>
      <c r="DH33" s="684"/>
      <c r="DI33" s="684"/>
      <c r="DJ33" s="684"/>
      <c r="DK33" s="685"/>
      <c r="DL33" s="656">
        <v>13134397</v>
      </c>
      <c r="DM33" s="684"/>
      <c r="DN33" s="684"/>
      <c r="DO33" s="684"/>
      <c r="DP33" s="684"/>
      <c r="DQ33" s="684"/>
      <c r="DR33" s="684"/>
      <c r="DS33" s="684"/>
      <c r="DT33" s="684"/>
      <c r="DU33" s="684"/>
      <c r="DV33" s="685"/>
      <c r="DW33" s="652">
        <v>38.4</v>
      </c>
      <c r="DX33" s="682"/>
      <c r="DY33" s="682"/>
      <c r="DZ33" s="682"/>
      <c r="EA33" s="682"/>
      <c r="EB33" s="682"/>
      <c r="EC33" s="683"/>
    </row>
    <row r="34" spans="2:133" ht="11.25" customHeight="1" x14ac:dyDescent="0.15">
      <c r="B34" s="644" t="s">
        <v>325</v>
      </c>
      <c r="C34" s="645"/>
      <c r="D34" s="645"/>
      <c r="E34" s="645"/>
      <c r="F34" s="645"/>
      <c r="G34" s="645"/>
      <c r="H34" s="645"/>
      <c r="I34" s="645"/>
      <c r="J34" s="645"/>
      <c r="K34" s="645"/>
      <c r="L34" s="645"/>
      <c r="M34" s="645"/>
      <c r="N34" s="645"/>
      <c r="O34" s="645"/>
      <c r="P34" s="645"/>
      <c r="Q34" s="646"/>
      <c r="R34" s="647">
        <v>75796</v>
      </c>
      <c r="S34" s="648"/>
      <c r="T34" s="648"/>
      <c r="U34" s="648"/>
      <c r="V34" s="648"/>
      <c r="W34" s="648"/>
      <c r="X34" s="648"/>
      <c r="Y34" s="649"/>
      <c r="Z34" s="650">
        <v>0.1</v>
      </c>
      <c r="AA34" s="650"/>
      <c r="AB34" s="650"/>
      <c r="AC34" s="650"/>
      <c r="AD34" s="651">
        <v>2323</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8094340</v>
      </c>
      <c r="CS34" s="648"/>
      <c r="CT34" s="648"/>
      <c r="CU34" s="648"/>
      <c r="CV34" s="648"/>
      <c r="CW34" s="648"/>
      <c r="CX34" s="648"/>
      <c r="CY34" s="649"/>
      <c r="CZ34" s="652">
        <v>9.9</v>
      </c>
      <c r="DA34" s="682"/>
      <c r="DB34" s="682"/>
      <c r="DC34" s="686"/>
      <c r="DD34" s="656">
        <v>5127935</v>
      </c>
      <c r="DE34" s="648"/>
      <c r="DF34" s="648"/>
      <c r="DG34" s="648"/>
      <c r="DH34" s="648"/>
      <c r="DI34" s="648"/>
      <c r="DJ34" s="648"/>
      <c r="DK34" s="649"/>
      <c r="DL34" s="656">
        <v>4120935</v>
      </c>
      <c r="DM34" s="648"/>
      <c r="DN34" s="648"/>
      <c r="DO34" s="648"/>
      <c r="DP34" s="648"/>
      <c r="DQ34" s="648"/>
      <c r="DR34" s="648"/>
      <c r="DS34" s="648"/>
      <c r="DT34" s="648"/>
      <c r="DU34" s="648"/>
      <c r="DV34" s="649"/>
      <c r="DW34" s="652">
        <v>12</v>
      </c>
      <c r="DX34" s="682"/>
      <c r="DY34" s="682"/>
      <c r="DZ34" s="682"/>
      <c r="EA34" s="682"/>
      <c r="EB34" s="682"/>
      <c r="EC34" s="683"/>
    </row>
    <row r="35" spans="2:133" ht="11.25" customHeight="1" x14ac:dyDescent="0.15">
      <c r="B35" s="644" t="s">
        <v>327</v>
      </c>
      <c r="C35" s="645"/>
      <c r="D35" s="645"/>
      <c r="E35" s="645"/>
      <c r="F35" s="645"/>
      <c r="G35" s="645"/>
      <c r="H35" s="645"/>
      <c r="I35" s="645"/>
      <c r="J35" s="645"/>
      <c r="K35" s="645"/>
      <c r="L35" s="645"/>
      <c r="M35" s="645"/>
      <c r="N35" s="645"/>
      <c r="O35" s="645"/>
      <c r="P35" s="645"/>
      <c r="Q35" s="646"/>
      <c r="R35" s="647">
        <v>1369167</v>
      </c>
      <c r="S35" s="648"/>
      <c r="T35" s="648"/>
      <c r="U35" s="648"/>
      <c r="V35" s="648"/>
      <c r="W35" s="648"/>
      <c r="X35" s="648"/>
      <c r="Y35" s="649"/>
      <c r="Z35" s="650">
        <v>1.6</v>
      </c>
      <c r="AA35" s="650"/>
      <c r="AB35" s="650"/>
      <c r="AC35" s="650"/>
      <c r="AD35" s="651" t="s">
        <v>238</v>
      </c>
      <c r="AE35" s="651"/>
      <c r="AF35" s="651"/>
      <c r="AG35" s="651"/>
      <c r="AH35" s="651"/>
      <c r="AI35" s="651"/>
      <c r="AJ35" s="651"/>
      <c r="AK35" s="651"/>
      <c r="AL35" s="652" t="s">
        <v>132</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441182</v>
      </c>
      <c r="CS35" s="684"/>
      <c r="CT35" s="684"/>
      <c r="CU35" s="684"/>
      <c r="CV35" s="684"/>
      <c r="CW35" s="684"/>
      <c r="CX35" s="684"/>
      <c r="CY35" s="685"/>
      <c r="CZ35" s="652">
        <v>0.5</v>
      </c>
      <c r="DA35" s="682"/>
      <c r="DB35" s="682"/>
      <c r="DC35" s="686"/>
      <c r="DD35" s="656">
        <v>343466</v>
      </c>
      <c r="DE35" s="684"/>
      <c r="DF35" s="684"/>
      <c r="DG35" s="684"/>
      <c r="DH35" s="684"/>
      <c r="DI35" s="684"/>
      <c r="DJ35" s="684"/>
      <c r="DK35" s="685"/>
      <c r="DL35" s="656">
        <v>343466</v>
      </c>
      <c r="DM35" s="684"/>
      <c r="DN35" s="684"/>
      <c r="DO35" s="684"/>
      <c r="DP35" s="684"/>
      <c r="DQ35" s="684"/>
      <c r="DR35" s="684"/>
      <c r="DS35" s="684"/>
      <c r="DT35" s="684"/>
      <c r="DU35" s="684"/>
      <c r="DV35" s="685"/>
      <c r="DW35" s="652">
        <v>1</v>
      </c>
      <c r="DX35" s="682"/>
      <c r="DY35" s="682"/>
      <c r="DZ35" s="682"/>
      <c r="EA35" s="682"/>
      <c r="EB35" s="682"/>
      <c r="EC35" s="683"/>
    </row>
    <row r="36" spans="2:133" ht="11.25" customHeight="1" x14ac:dyDescent="0.15">
      <c r="B36" s="644" t="s">
        <v>331</v>
      </c>
      <c r="C36" s="645"/>
      <c r="D36" s="645"/>
      <c r="E36" s="645"/>
      <c r="F36" s="645"/>
      <c r="G36" s="645"/>
      <c r="H36" s="645"/>
      <c r="I36" s="645"/>
      <c r="J36" s="645"/>
      <c r="K36" s="645"/>
      <c r="L36" s="645"/>
      <c r="M36" s="645"/>
      <c r="N36" s="645"/>
      <c r="O36" s="645"/>
      <c r="P36" s="645"/>
      <c r="Q36" s="646"/>
      <c r="R36" s="647">
        <v>777584</v>
      </c>
      <c r="S36" s="648"/>
      <c r="T36" s="648"/>
      <c r="U36" s="648"/>
      <c r="V36" s="648"/>
      <c r="W36" s="648"/>
      <c r="X36" s="648"/>
      <c r="Y36" s="649"/>
      <c r="Z36" s="650">
        <v>0.9</v>
      </c>
      <c r="AA36" s="650"/>
      <c r="AB36" s="650"/>
      <c r="AC36" s="650"/>
      <c r="AD36" s="651" t="s">
        <v>132</v>
      </c>
      <c r="AE36" s="651"/>
      <c r="AF36" s="651"/>
      <c r="AG36" s="651"/>
      <c r="AH36" s="651"/>
      <c r="AI36" s="651"/>
      <c r="AJ36" s="651"/>
      <c r="AK36" s="651"/>
      <c r="AL36" s="652" t="s">
        <v>132</v>
      </c>
      <c r="AM36" s="653"/>
      <c r="AN36" s="653"/>
      <c r="AO36" s="654"/>
      <c r="AP36" s="235"/>
      <c r="AQ36" s="721" t="s">
        <v>332</v>
      </c>
      <c r="AR36" s="722"/>
      <c r="AS36" s="722"/>
      <c r="AT36" s="722"/>
      <c r="AU36" s="722"/>
      <c r="AV36" s="722"/>
      <c r="AW36" s="722"/>
      <c r="AX36" s="722"/>
      <c r="AY36" s="723"/>
      <c r="AZ36" s="636">
        <v>7822383</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320665</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20461873</v>
      </c>
      <c r="CS36" s="648"/>
      <c r="CT36" s="648"/>
      <c r="CU36" s="648"/>
      <c r="CV36" s="648"/>
      <c r="CW36" s="648"/>
      <c r="CX36" s="648"/>
      <c r="CY36" s="649"/>
      <c r="CZ36" s="652">
        <v>25</v>
      </c>
      <c r="DA36" s="682"/>
      <c r="DB36" s="682"/>
      <c r="DC36" s="686"/>
      <c r="DD36" s="656">
        <v>6330952</v>
      </c>
      <c r="DE36" s="648"/>
      <c r="DF36" s="648"/>
      <c r="DG36" s="648"/>
      <c r="DH36" s="648"/>
      <c r="DI36" s="648"/>
      <c r="DJ36" s="648"/>
      <c r="DK36" s="649"/>
      <c r="DL36" s="656">
        <v>4076785</v>
      </c>
      <c r="DM36" s="648"/>
      <c r="DN36" s="648"/>
      <c r="DO36" s="648"/>
      <c r="DP36" s="648"/>
      <c r="DQ36" s="648"/>
      <c r="DR36" s="648"/>
      <c r="DS36" s="648"/>
      <c r="DT36" s="648"/>
      <c r="DU36" s="648"/>
      <c r="DV36" s="649"/>
      <c r="DW36" s="652">
        <v>11.9</v>
      </c>
      <c r="DX36" s="682"/>
      <c r="DY36" s="682"/>
      <c r="DZ36" s="682"/>
      <c r="EA36" s="682"/>
      <c r="EB36" s="682"/>
      <c r="EC36" s="683"/>
    </row>
    <row r="37" spans="2:133" ht="11.25" customHeight="1" x14ac:dyDescent="0.15">
      <c r="B37" s="644" t="s">
        <v>335</v>
      </c>
      <c r="C37" s="645"/>
      <c r="D37" s="645"/>
      <c r="E37" s="645"/>
      <c r="F37" s="645"/>
      <c r="G37" s="645"/>
      <c r="H37" s="645"/>
      <c r="I37" s="645"/>
      <c r="J37" s="645"/>
      <c r="K37" s="645"/>
      <c r="L37" s="645"/>
      <c r="M37" s="645"/>
      <c r="N37" s="645"/>
      <c r="O37" s="645"/>
      <c r="P37" s="645"/>
      <c r="Q37" s="646"/>
      <c r="R37" s="647">
        <v>843913</v>
      </c>
      <c r="S37" s="648"/>
      <c r="T37" s="648"/>
      <c r="U37" s="648"/>
      <c r="V37" s="648"/>
      <c r="W37" s="648"/>
      <c r="X37" s="648"/>
      <c r="Y37" s="649"/>
      <c r="Z37" s="650">
        <v>1</v>
      </c>
      <c r="AA37" s="650"/>
      <c r="AB37" s="650"/>
      <c r="AC37" s="650"/>
      <c r="AD37" s="651" t="s">
        <v>132</v>
      </c>
      <c r="AE37" s="651"/>
      <c r="AF37" s="651"/>
      <c r="AG37" s="651"/>
      <c r="AH37" s="651"/>
      <c r="AI37" s="651"/>
      <c r="AJ37" s="651"/>
      <c r="AK37" s="651"/>
      <c r="AL37" s="652" t="s">
        <v>238</v>
      </c>
      <c r="AM37" s="653"/>
      <c r="AN37" s="653"/>
      <c r="AO37" s="654"/>
      <c r="AQ37" s="725" t="s">
        <v>336</v>
      </c>
      <c r="AR37" s="726"/>
      <c r="AS37" s="726"/>
      <c r="AT37" s="726"/>
      <c r="AU37" s="726"/>
      <c r="AV37" s="726"/>
      <c r="AW37" s="726"/>
      <c r="AX37" s="726"/>
      <c r="AY37" s="727"/>
      <c r="AZ37" s="647">
        <v>1427429</v>
      </c>
      <c r="BA37" s="648"/>
      <c r="BB37" s="648"/>
      <c r="BC37" s="648"/>
      <c r="BD37" s="684"/>
      <c r="BE37" s="684"/>
      <c r="BF37" s="714"/>
      <c r="BG37" s="662" t="s">
        <v>337</v>
      </c>
      <c r="BH37" s="663"/>
      <c r="BI37" s="663"/>
      <c r="BJ37" s="663"/>
      <c r="BK37" s="663"/>
      <c r="BL37" s="663"/>
      <c r="BM37" s="663"/>
      <c r="BN37" s="663"/>
      <c r="BO37" s="663"/>
      <c r="BP37" s="663"/>
      <c r="BQ37" s="663"/>
      <c r="BR37" s="663"/>
      <c r="BS37" s="663"/>
      <c r="BT37" s="663"/>
      <c r="BU37" s="664"/>
      <c r="BV37" s="647">
        <v>68717</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2005821</v>
      </c>
      <c r="CS37" s="684"/>
      <c r="CT37" s="684"/>
      <c r="CU37" s="684"/>
      <c r="CV37" s="684"/>
      <c r="CW37" s="684"/>
      <c r="CX37" s="684"/>
      <c r="CY37" s="685"/>
      <c r="CZ37" s="652">
        <v>2.4</v>
      </c>
      <c r="DA37" s="682"/>
      <c r="DB37" s="682"/>
      <c r="DC37" s="686"/>
      <c r="DD37" s="656">
        <v>2005661</v>
      </c>
      <c r="DE37" s="684"/>
      <c r="DF37" s="684"/>
      <c r="DG37" s="684"/>
      <c r="DH37" s="684"/>
      <c r="DI37" s="684"/>
      <c r="DJ37" s="684"/>
      <c r="DK37" s="685"/>
      <c r="DL37" s="656">
        <v>1975989</v>
      </c>
      <c r="DM37" s="684"/>
      <c r="DN37" s="684"/>
      <c r="DO37" s="684"/>
      <c r="DP37" s="684"/>
      <c r="DQ37" s="684"/>
      <c r="DR37" s="684"/>
      <c r="DS37" s="684"/>
      <c r="DT37" s="684"/>
      <c r="DU37" s="684"/>
      <c r="DV37" s="685"/>
      <c r="DW37" s="652">
        <v>5.8</v>
      </c>
      <c r="DX37" s="682"/>
      <c r="DY37" s="682"/>
      <c r="DZ37" s="682"/>
      <c r="EA37" s="682"/>
      <c r="EB37" s="682"/>
      <c r="EC37" s="683"/>
    </row>
    <row r="38" spans="2:133" ht="11.25" customHeight="1" x14ac:dyDescent="0.15">
      <c r="B38" s="644" t="s">
        <v>339</v>
      </c>
      <c r="C38" s="645"/>
      <c r="D38" s="645"/>
      <c r="E38" s="645"/>
      <c r="F38" s="645"/>
      <c r="G38" s="645"/>
      <c r="H38" s="645"/>
      <c r="I38" s="645"/>
      <c r="J38" s="645"/>
      <c r="K38" s="645"/>
      <c r="L38" s="645"/>
      <c r="M38" s="645"/>
      <c r="N38" s="645"/>
      <c r="O38" s="645"/>
      <c r="P38" s="645"/>
      <c r="Q38" s="646"/>
      <c r="R38" s="647">
        <v>931763</v>
      </c>
      <c r="S38" s="648"/>
      <c r="T38" s="648"/>
      <c r="U38" s="648"/>
      <c r="V38" s="648"/>
      <c r="W38" s="648"/>
      <c r="X38" s="648"/>
      <c r="Y38" s="649"/>
      <c r="Z38" s="650">
        <v>1.1000000000000001</v>
      </c>
      <c r="AA38" s="650"/>
      <c r="AB38" s="650"/>
      <c r="AC38" s="650"/>
      <c r="AD38" s="651">
        <v>16029</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135952</v>
      </c>
      <c r="BA38" s="648"/>
      <c r="BB38" s="648"/>
      <c r="BC38" s="648"/>
      <c r="BD38" s="684"/>
      <c r="BE38" s="684"/>
      <c r="BF38" s="714"/>
      <c r="BG38" s="662" t="s">
        <v>341</v>
      </c>
      <c r="BH38" s="663"/>
      <c r="BI38" s="663"/>
      <c r="BJ38" s="663"/>
      <c r="BK38" s="663"/>
      <c r="BL38" s="663"/>
      <c r="BM38" s="663"/>
      <c r="BN38" s="663"/>
      <c r="BO38" s="663"/>
      <c r="BP38" s="663"/>
      <c r="BQ38" s="663"/>
      <c r="BR38" s="663"/>
      <c r="BS38" s="663"/>
      <c r="BT38" s="663"/>
      <c r="BU38" s="664"/>
      <c r="BV38" s="647">
        <v>19897</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6315643</v>
      </c>
      <c r="CS38" s="648"/>
      <c r="CT38" s="648"/>
      <c r="CU38" s="648"/>
      <c r="CV38" s="648"/>
      <c r="CW38" s="648"/>
      <c r="CX38" s="648"/>
      <c r="CY38" s="649"/>
      <c r="CZ38" s="652">
        <v>7.7</v>
      </c>
      <c r="DA38" s="682"/>
      <c r="DB38" s="682"/>
      <c r="DC38" s="686"/>
      <c r="DD38" s="656">
        <v>4963658</v>
      </c>
      <c r="DE38" s="648"/>
      <c r="DF38" s="648"/>
      <c r="DG38" s="648"/>
      <c r="DH38" s="648"/>
      <c r="DI38" s="648"/>
      <c r="DJ38" s="648"/>
      <c r="DK38" s="649"/>
      <c r="DL38" s="656">
        <v>4593211</v>
      </c>
      <c r="DM38" s="648"/>
      <c r="DN38" s="648"/>
      <c r="DO38" s="648"/>
      <c r="DP38" s="648"/>
      <c r="DQ38" s="648"/>
      <c r="DR38" s="648"/>
      <c r="DS38" s="648"/>
      <c r="DT38" s="648"/>
      <c r="DU38" s="648"/>
      <c r="DV38" s="649"/>
      <c r="DW38" s="652">
        <v>13.4</v>
      </c>
      <c r="DX38" s="682"/>
      <c r="DY38" s="682"/>
      <c r="DZ38" s="682"/>
      <c r="EA38" s="682"/>
      <c r="EB38" s="682"/>
      <c r="EC38" s="683"/>
    </row>
    <row r="39" spans="2:133" ht="11.25" customHeight="1" x14ac:dyDescent="0.15">
      <c r="B39" s="644" t="s">
        <v>343</v>
      </c>
      <c r="C39" s="645"/>
      <c r="D39" s="645"/>
      <c r="E39" s="645"/>
      <c r="F39" s="645"/>
      <c r="G39" s="645"/>
      <c r="H39" s="645"/>
      <c r="I39" s="645"/>
      <c r="J39" s="645"/>
      <c r="K39" s="645"/>
      <c r="L39" s="645"/>
      <c r="M39" s="645"/>
      <c r="N39" s="645"/>
      <c r="O39" s="645"/>
      <c r="P39" s="645"/>
      <c r="Q39" s="646"/>
      <c r="R39" s="647">
        <v>10223900</v>
      </c>
      <c r="S39" s="648"/>
      <c r="T39" s="648"/>
      <c r="U39" s="648"/>
      <c r="V39" s="648"/>
      <c r="W39" s="648"/>
      <c r="X39" s="648"/>
      <c r="Y39" s="649"/>
      <c r="Z39" s="650">
        <v>12.2</v>
      </c>
      <c r="AA39" s="650"/>
      <c r="AB39" s="650"/>
      <c r="AC39" s="650"/>
      <c r="AD39" s="651" t="s">
        <v>238</v>
      </c>
      <c r="AE39" s="651"/>
      <c r="AF39" s="651"/>
      <c r="AG39" s="651"/>
      <c r="AH39" s="651"/>
      <c r="AI39" s="651"/>
      <c r="AJ39" s="651"/>
      <c r="AK39" s="651"/>
      <c r="AL39" s="652" t="s">
        <v>132</v>
      </c>
      <c r="AM39" s="653"/>
      <c r="AN39" s="653"/>
      <c r="AO39" s="654"/>
      <c r="AQ39" s="725" t="s">
        <v>344</v>
      </c>
      <c r="AR39" s="726"/>
      <c r="AS39" s="726"/>
      <c r="AT39" s="726"/>
      <c r="AU39" s="726"/>
      <c r="AV39" s="726"/>
      <c r="AW39" s="726"/>
      <c r="AX39" s="726"/>
      <c r="AY39" s="727"/>
      <c r="AZ39" s="647">
        <v>2288</v>
      </c>
      <c r="BA39" s="648"/>
      <c r="BB39" s="648"/>
      <c r="BC39" s="648"/>
      <c r="BD39" s="684"/>
      <c r="BE39" s="684"/>
      <c r="BF39" s="714"/>
      <c r="BG39" s="662" t="s">
        <v>345</v>
      </c>
      <c r="BH39" s="663"/>
      <c r="BI39" s="663"/>
      <c r="BJ39" s="663"/>
      <c r="BK39" s="663"/>
      <c r="BL39" s="663"/>
      <c r="BM39" s="663"/>
      <c r="BN39" s="663"/>
      <c r="BO39" s="663"/>
      <c r="BP39" s="663"/>
      <c r="BQ39" s="663"/>
      <c r="BR39" s="663"/>
      <c r="BS39" s="663"/>
      <c r="BT39" s="663"/>
      <c r="BU39" s="664"/>
      <c r="BV39" s="647">
        <v>32233</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1789735</v>
      </c>
      <c r="CS39" s="684"/>
      <c r="CT39" s="684"/>
      <c r="CU39" s="684"/>
      <c r="CV39" s="684"/>
      <c r="CW39" s="684"/>
      <c r="CX39" s="684"/>
      <c r="CY39" s="685"/>
      <c r="CZ39" s="652">
        <v>2.2000000000000002</v>
      </c>
      <c r="DA39" s="682"/>
      <c r="DB39" s="682"/>
      <c r="DC39" s="686"/>
      <c r="DD39" s="656">
        <v>1097568</v>
      </c>
      <c r="DE39" s="684"/>
      <c r="DF39" s="684"/>
      <c r="DG39" s="684"/>
      <c r="DH39" s="684"/>
      <c r="DI39" s="684"/>
      <c r="DJ39" s="684"/>
      <c r="DK39" s="685"/>
      <c r="DL39" s="656" t="s">
        <v>132</v>
      </c>
      <c r="DM39" s="684"/>
      <c r="DN39" s="684"/>
      <c r="DO39" s="684"/>
      <c r="DP39" s="684"/>
      <c r="DQ39" s="684"/>
      <c r="DR39" s="684"/>
      <c r="DS39" s="684"/>
      <c r="DT39" s="684"/>
      <c r="DU39" s="684"/>
      <c r="DV39" s="685"/>
      <c r="DW39" s="652" t="s">
        <v>132</v>
      </c>
      <c r="DX39" s="682"/>
      <c r="DY39" s="682"/>
      <c r="DZ39" s="682"/>
      <c r="EA39" s="682"/>
      <c r="EB39" s="682"/>
      <c r="EC39" s="683"/>
    </row>
    <row r="40" spans="2:133" ht="11.25" customHeight="1" x14ac:dyDescent="0.15">
      <c r="B40" s="644" t="s">
        <v>347</v>
      </c>
      <c r="C40" s="645"/>
      <c r="D40" s="645"/>
      <c r="E40" s="645"/>
      <c r="F40" s="645"/>
      <c r="G40" s="645"/>
      <c r="H40" s="645"/>
      <c r="I40" s="645"/>
      <c r="J40" s="645"/>
      <c r="K40" s="645"/>
      <c r="L40" s="645"/>
      <c r="M40" s="645"/>
      <c r="N40" s="645"/>
      <c r="O40" s="645"/>
      <c r="P40" s="645"/>
      <c r="Q40" s="646"/>
      <c r="R40" s="647" t="s">
        <v>132</v>
      </c>
      <c r="S40" s="648"/>
      <c r="T40" s="648"/>
      <c r="U40" s="648"/>
      <c r="V40" s="648"/>
      <c r="W40" s="648"/>
      <c r="X40" s="648"/>
      <c r="Y40" s="649"/>
      <c r="Z40" s="650" t="s">
        <v>132</v>
      </c>
      <c r="AA40" s="650"/>
      <c r="AB40" s="650"/>
      <c r="AC40" s="650"/>
      <c r="AD40" s="651" t="s">
        <v>238</v>
      </c>
      <c r="AE40" s="651"/>
      <c r="AF40" s="651"/>
      <c r="AG40" s="651"/>
      <c r="AH40" s="651"/>
      <c r="AI40" s="651"/>
      <c r="AJ40" s="651"/>
      <c r="AK40" s="651"/>
      <c r="AL40" s="652" t="s">
        <v>132</v>
      </c>
      <c r="AM40" s="653"/>
      <c r="AN40" s="653"/>
      <c r="AO40" s="654"/>
      <c r="AQ40" s="725" t="s">
        <v>348</v>
      </c>
      <c r="AR40" s="726"/>
      <c r="AS40" s="726"/>
      <c r="AT40" s="726"/>
      <c r="AU40" s="726"/>
      <c r="AV40" s="726"/>
      <c r="AW40" s="726"/>
      <c r="AX40" s="726"/>
      <c r="AY40" s="727"/>
      <c r="AZ40" s="647" t="s">
        <v>132</v>
      </c>
      <c r="BA40" s="648"/>
      <c r="BB40" s="648"/>
      <c r="BC40" s="648"/>
      <c r="BD40" s="684"/>
      <c r="BE40" s="684"/>
      <c r="BF40" s="714"/>
      <c r="BG40" s="734" t="s">
        <v>349</v>
      </c>
      <c r="BH40" s="735"/>
      <c r="BI40" s="735"/>
      <c r="BJ40" s="735"/>
      <c r="BK40" s="735"/>
      <c r="BL40" s="236"/>
      <c r="BM40" s="663" t="s">
        <v>350</v>
      </c>
      <c r="BN40" s="663"/>
      <c r="BO40" s="663"/>
      <c r="BP40" s="663"/>
      <c r="BQ40" s="663"/>
      <c r="BR40" s="663"/>
      <c r="BS40" s="663"/>
      <c r="BT40" s="663"/>
      <c r="BU40" s="664"/>
      <c r="BV40" s="647">
        <v>106</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538720</v>
      </c>
      <c r="CS40" s="648"/>
      <c r="CT40" s="648"/>
      <c r="CU40" s="648"/>
      <c r="CV40" s="648"/>
      <c r="CW40" s="648"/>
      <c r="CX40" s="648"/>
      <c r="CY40" s="649"/>
      <c r="CZ40" s="652">
        <v>0.7</v>
      </c>
      <c r="DA40" s="682"/>
      <c r="DB40" s="682"/>
      <c r="DC40" s="686"/>
      <c r="DD40" s="656" t="s">
        <v>132</v>
      </c>
      <c r="DE40" s="648"/>
      <c r="DF40" s="648"/>
      <c r="DG40" s="648"/>
      <c r="DH40" s="648"/>
      <c r="DI40" s="648"/>
      <c r="DJ40" s="648"/>
      <c r="DK40" s="649"/>
      <c r="DL40" s="656" t="s">
        <v>132</v>
      </c>
      <c r="DM40" s="648"/>
      <c r="DN40" s="648"/>
      <c r="DO40" s="648"/>
      <c r="DP40" s="648"/>
      <c r="DQ40" s="648"/>
      <c r="DR40" s="648"/>
      <c r="DS40" s="648"/>
      <c r="DT40" s="648"/>
      <c r="DU40" s="648"/>
      <c r="DV40" s="649"/>
      <c r="DW40" s="652" t="s">
        <v>132</v>
      </c>
      <c r="DX40" s="682"/>
      <c r="DY40" s="682"/>
      <c r="DZ40" s="682"/>
      <c r="EA40" s="682"/>
      <c r="EB40" s="682"/>
      <c r="EC40" s="683"/>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132</v>
      </c>
      <c r="S41" s="648"/>
      <c r="T41" s="648"/>
      <c r="U41" s="648"/>
      <c r="V41" s="648"/>
      <c r="W41" s="648"/>
      <c r="X41" s="648"/>
      <c r="Y41" s="649"/>
      <c r="Z41" s="650" t="s">
        <v>238</v>
      </c>
      <c r="AA41" s="650"/>
      <c r="AB41" s="650"/>
      <c r="AC41" s="650"/>
      <c r="AD41" s="651" t="s">
        <v>132</v>
      </c>
      <c r="AE41" s="651"/>
      <c r="AF41" s="651"/>
      <c r="AG41" s="651"/>
      <c r="AH41" s="651"/>
      <c r="AI41" s="651"/>
      <c r="AJ41" s="651"/>
      <c r="AK41" s="651"/>
      <c r="AL41" s="652" t="s">
        <v>132</v>
      </c>
      <c r="AM41" s="653"/>
      <c r="AN41" s="653"/>
      <c r="AO41" s="654"/>
      <c r="AQ41" s="725" t="s">
        <v>353</v>
      </c>
      <c r="AR41" s="726"/>
      <c r="AS41" s="726"/>
      <c r="AT41" s="726"/>
      <c r="AU41" s="726"/>
      <c r="AV41" s="726"/>
      <c r="AW41" s="726"/>
      <c r="AX41" s="726"/>
      <c r="AY41" s="727"/>
      <c r="AZ41" s="647">
        <v>1492548</v>
      </c>
      <c r="BA41" s="648"/>
      <c r="BB41" s="648"/>
      <c r="BC41" s="648"/>
      <c r="BD41" s="684"/>
      <c r="BE41" s="684"/>
      <c r="BF41" s="714"/>
      <c r="BG41" s="734"/>
      <c r="BH41" s="735"/>
      <c r="BI41" s="735"/>
      <c r="BJ41" s="735"/>
      <c r="BK41" s="735"/>
      <c r="BL41" s="236"/>
      <c r="BM41" s="663" t="s">
        <v>354</v>
      </c>
      <c r="BN41" s="663"/>
      <c r="BO41" s="663"/>
      <c r="BP41" s="663"/>
      <c r="BQ41" s="663"/>
      <c r="BR41" s="663"/>
      <c r="BS41" s="663"/>
      <c r="BT41" s="663"/>
      <c r="BU41" s="664"/>
      <c r="BV41" s="647" t="s">
        <v>132</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132</v>
      </c>
      <c r="CS41" s="684"/>
      <c r="CT41" s="684"/>
      <c r="CU41" s="684"/>
      <c r="CV41" s="684"/>
      <c r="CW41" s="684"/>
      <c r="CX41" s="684"/>
      <c r="CY41" s="685"/>
      <c r="CZ41" s="652" t="s">
        <v>132</v>
      </c>
      <c r="DA41" s="682"/>
      <c r="DB41" s="682"/>
      <c r="DC41" s="686"/>
      <c r="DD41" s="656" t="s">
        <v>132</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356</v>
      </c>
      <c r="C42" s="645"/>
      <c r="D42" s="645"/>
      <c r="E42" s="645"/>
      <c r="F42" s="645"/>
      <c r="G42" s="645"/>
      <c r="H42" s="645"/>
      <c r="I42" s="645"/>
      <c r="J42" s="645"/>
      <c r="K42" s="645"/>
      <c r="L42" s="645"/>
      <c r="M42" s="645"/>
      <c r="N42" s="645"/>
      <c r="O42" s="645"/>
      <c r="P42" s="645"/>
      <c r="Q42" s="646"/>
      <c r="R42" s="647">
        <v>1326200</v>
      </c>
      <c r="S42" s="648"/>
      <c r="T42" s="648"/>
      <c r="U42" s="648"/>
      <c r="V42" s="648"/>
      <c r="W42" s="648"/>
      <c r="X42" s="648"/>
      <c r="Y42" s="649"/>
      <c r="Z42" s="650">
        <v>1.6</v>
      </c>
      <c r="AA42" s="650"/>
      <c r="AB42" s="650"/>
      <c r="AC42" s="650"/>
      <c r="AD42" s="651" t="s">
        <v>132</v>
      </c>
      <c r="AE42" s="651"/>
      <c r="AF42" s="651"/>
      <c r="AG42" s="651"/>
      <c r="AH42" s="651"/>
      <c r="AI42" s="651"/>
      <c r="AJ42" s="651"/>
      <c r="AK42" s="651"/>
      <c r="AL42" s="652" t="s">
        <v>132</v>
      </c>
      <c r="AM42" s="653"/>
      <c r="AN42" s="653"/>
      <c r="AO42" s="654"/>
      <c r="AQ42" s="746" t="s">
        <v>357</v>
      </c>
      <c r="AR42" s="747"/>
      <c r="AS42" s="747"/>
      <c r="AT42" s="747"/>
      <c r="AU42" s="747"/>
      <c r="AV42" s="747"/>
      <c r="AW42" s="747"/>
      <c r="AX42" s="747"/>
      <c r="AY42" s="748"/>
      <c r="AZ42" s="738">
        <v>4764166</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357</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12667153</v>
      </c>
      <c r="CS42" s="648"/>
      <c r="CT42" s="648"/>
      <c r="CU42" s="648"/>
      <c r="CV42" s="648"/>
      <c r="CW42" s="648"/>
      <c r="CX42" s="648"/>
      <c r="CY42" s="649"/>
      <c r="CZ42" s="652">
        <v>15.5</v>
      </c>
      <c r="DA42" s="653"/>
      <c r="DB42" s="653"/>
      <c r="DC42" s="665"/>
      <c r="DD42" s="656">
        <v>1406621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360</v>
      </c>
      <c r="C43" s="697"/>
      <c r="D43" s="697"/>
      <c r="E43" s="697"/>
      <c r="F43" s="697"/>
      <c r="G43" s="697"/>
      <c r="H43" s="697"/>
      <c r="I43" s="697"/>
      <c r="J43" s="697"/>
      <c r="K43" s="697"/>
      <c r="L43" s="697"/>
      <c r="M43" s="697"/>
      <c r="N43" s="697"/>
      <c r="O43" s="697"/>
      <c r="P43" s="697"/>
      <c r="Q43" s="698"/>
      <c r="R43" s="738">
        <v>83462483</v>
      </c>
      <c r="S43" s="739"/>
      <c r="T43" s="739"/>
      <c r="U43" s="739"/>
      <c r="V43" s="739"/>
      <c r="W43" s="739"/>
      <c r="X43" s="739"/>
      <c r="Y43" s="740"/>
      <c r="Z43" s="741">
        <v>100</v>
      </c>
      <c r="AA43" s="741"/>
      <c r="AB43" s="741"/>
      <c r="AC43" s="741"/>
      <c r="AD43" s="742">
        <v>32909557</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387379</v>
      </c>
      <c r="CS43" s="684"/>
      <c r="CT43" s="684"/>
      <c r="CU43" s="684"/>
      <c r="CV43" s="684"/>
      <c r="CW43" s="684"/>
      <c r="CX43" s="684"/>
      <c r="CY43" s="685"/>
      <c r="CZ43" s="652">
        <v>0.5</v>
      </c>
      <c r="DA43" s="682"/>
      <c r="DB43" s="682"/>
      <c r="DC43" s="686"/>
      <c r="DD43" s="656">
        <v>380039</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7353584</v>
      </c>
      <c r="CS44" s="648"/>
      <c r="CT44" s="648"/>
      <c r="CU44" s="648"/>
      <c r="CV44" s="648"/>
      <c r="CW44" s="648"/>
      <c r="CX44" s="648"/>
      <c r="CY44" s="649"/>
      <c r="CZ44" s="652">
        <v>9</v>
      </c>
      <c r="DA44" s="653"/>
      <c r="DB44" s="653"/>
      <c r="DC44" s="665"/>
      <c r="DD44" s="656">
        <v>984403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2507025</v>
      </c>
      <c r="CS45" s="684"/>
      <c r="CT45" s="684"/>
      <c r="CU45" s="684"/>
      <c r="CV45" s="684"/>
      <c r="CW45" s="684"/>
      <c r="CX45" s="684"/>
      <c r="CY45" s="685"/>
      <c r="CZ45" s="652">
        <v>3.1</v>
      </c>
      <c r="DA45" s="682"/>
      <c r="DB45" s="682"/>
      <c r="DC45" s="686"/>
      <c r="DD45" s="656">
        <v>65405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4160981</v>
      </c>
      <c r="CS46" s="648"/>
      <c r="CT46" s="648"/>
      <c r="CU46" s="648"/>
      <c r="CV46" s="648"/>
      <c r="CW46" s="648"/>
      <c r="CX46" s="648"/>
      <c r="CY46" s="649"/>
      <c r="CZ46" s="652">
        <v>5.0999999999999996</v>
      </c>
      <c r="DA46" s="653"/>
      <c r="DB46" s="653"/>
      <c r="DC46" s="665"/>
      <c r="DD46" s="656">
        <v>886420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5313569</v>
      </c>
      <c r="CS47" s="684"/>
      <c r="CT47" s="684"/>
      <c r="CU47" s="684"/>
      <c r="CV47" s="684"/>
      <c r="CW47" s="684"/>
      <c r="CX47" s="684"/>
      <c r="CY47" s="685"/>
      <c r="CZ47" s="652">
        <v>6.5</v>
      </c>
      <c r="DA47" s="682"/>
      <c r="DB47" s="682"/>
      <c r="DC47" s="686"/>
      <c r="DD47" s="656">
        <v>422218</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132</v>
      </c>
      <c r="CS48" s="648"/>
      <c r="CT48" s="648"/>
      <c r="CU48" s="648"/>
      <c r="CV48" s="648"/>
      <c r="CW48" s="648"/>
      <c r="CX48" s="648"/>
      <c r="CY48" s="649"/>
      <c r="CZ48" s="652" t="s">
        <v>238</v>
      </c>
      <c r="DA48" s="653"/>
      <c r="DB48" s="653"/>
      <c r="DC48" s="665"/>
      <c r="DD48" s="656" t="s">
        <v>132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370</v>
      </c>
      <c r="CE49" s="697"/>
      <c r="CF49" s="697"/>
      <c r="CG49" s="697"/>
      <c r="CH49" s="697"/>
      <c r="CI49" s="697"/>
      <c r="CJ49" s="697"/>
      <c r="CK49" s="697"/>
      <c r="CL49" s="697"/>
      <c r="CM49" s="697"/>
      <c r="CN49" s="697"/>
      <c r="CO49" s="697"/>
      <c r="CP49" s="697"/>
      <c r="CQ49" s="698"/>
      <c r="CR49" s="738">
        <v>81893421</v>
      </c>
      <c r="CS49" s="718"/>
      <c r="CT49" s="718"/>
      <c r="CU49" s="718"/>
      <c r="CV49" s="718"/>
      <c r="CW49" s="718"/>
      <c r="CX49" s="718"/>
      <c r="CY49" s="749"/>
      <c r="CZ49" s="743">
        <v>100</v>
      </c>
      <c r="DA49" s="750"/>
      <c r="DB49" s="750"/>
      <c r="DC49" s="751"/>
      <c r="DD49" s="752">
        <v>38931017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rPv478QXkppgK0Mqgt98WPiQKdXpWaBKVnnfehnFtTRKt44mHrXQr4Dp/2IGSVnSuT4n0oxRtn0Kx+aAokrpQ==" saltValue="uICWlaF4P+TUGLIsP2gi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83389</v>
      </c>
      <c r="R7" s="783"/>
      <c r="S7" s="783"/>
      <c r="T7" s="783"/>
      <c r="U7" s="783"/>
      <c r="V7" s="783">
        <v>81765</v>
      </c>
      <c r="W7" s="783"/>
      <c r="X7" s="783"/>
      <c r="Y7" s="783"/>
      <c r="Z7" s="783"/>
      <c r="AA7" s="783">
        <v>1624</v>
      </c>
      <c r="AB7" s="783"/>
      <c r="AC7" s="783"/>
      <c r="AD7" s="783"/>
      <c r="AE7" s="784"/>
      <c r="AF7" s="785">
        <v>1351</v>
      </c>
      <c r="AG7" s="786"/>
      <c r="AH7" s="786"/>
      <c r="AI7" s="786"/>
      <c r="AJ7" s="787"/>
      <c r="AK7" s="822"/>
      <c r="AL7" s="823"/>
      <c r="AM7" s="823"/>
      <c r="AN7" s="823"/>
      <c r="AO7" s="823"/>
      <c r="AP7" s="823">
        <v>75430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-3</v>
      </c>
      <c r="CI7" s="820"/>
      <c r="CJ7" s="820"/>
      <c r="CK7" s="820"/>
      <c r="CL7" s="821"/>
      <c r="CM7" s="819">
        <v>17</v>
      </c>
      <c r="CN7" s="820"/>
      <c r="CO7" s="820"/>
      <c r="CP7" s="820"/>
      <c r="CQ7" s="821"/>
      <c r="CR7" s="819">
        <v>5</v>
      </c>
      <c r="CS7" s="820"/>
      <c r="CT7" s="820"/>
      <c r="CU7" s="820"/>
      <c r="CV7" s="821"/>
      <c r="CW7" s="819">
        <v>273</v>
      </c>
      <c r="CX7" s="820"/>
      <c r="CY7" s="820"/>
      <c r="CZ7" s="820"/>
      <c r="DA7" s="821"/>
      <c r="DB7" s="819" t="s">
        <v>596</v>
      </c>
      <c r="DC7" s="820"/>
      <c r="DD7" s="820"/>
      <c r="DE7" s="820"/>
      <c r="DF7" s="821"/>
      <c r="DG7" s="819" t="s">
        <v>604</v>
      </c>
      <c r="DH7" s="820"/>
      <c r="DI7" s="820"/>
      <c r="DJ7" s="820"/>
      <c r="DK7" s="821"/>
      <c r="DL7" s="819" t="s">
        <v>604</v>
      </c>
      <c r="DM7" s="820"/>
      <c r="DN7" s="820"/>
      <c r="DO7" s="820"/>
      <c r="DP7" s="821"/>
      <c r="DQ7" s="819" t="s">
        <v>604</v>
      </c>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33</v>
      </c>
      <c r="R8" s="807"/>
      <c r="S8" s="807"/>
      <c r="T8" s="807"/>
      <c r="U8" s="807"/>
      <c r="V8" s="807">
        <v>57</v>
      </c>
      <c r="W8" s="807"/>
      <c r="X8" s="807"/>
      <c r="Y8" s="807"/>
      <c r="Z8" s="807"/>
      <c r="AA8" s="807">
        <v>-24</v>
      </c>
      <c r="AB8" s="807"/>
      <c r="AC8" s="807"/>
      <c r="AD8" s="807"/>
      <c r="AE8" s="808"/>
      <c r="AF8" s="809">
        <v>-24</v>
      </c>
      <c r="AG8" s="810"/>
      <c r="AH8" s="810"/>
      <c r="AI8" s="810"/>
      <c r="AJ8" s="811"/>
      <c r="AK8" s="812">
        <v>24</v>
      </c>
      <c r="AL8" s="813"/>
      <c r="AM8" s="813"/>
      <c r="AN8" s="813"/>
      <c r="AO8" s="813"/>
      <c r="AP8" s="813">
        <v>75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0</v>
      </c>
      <c r="CI8" s="830"/>
      <c r="CJ8" s="830"/>
      <c r="CK8" s="830"/>
      <c r="CL8" s="831"/>
      <c r="CM8" s="829">
        <v>5</v>
      </c>
      <c r="CN8" s="830"/>
      <c r="CO8" s="830"/>
      <c r="CP8" s="830"/>
      <c r="CQ8" s="831"/>
      <c r="CR8" s="829">
        <v>2</v>
      </c>
      <c r="CS8" s="830"/>
      <c r="CT8" s="830"/>
      <c r="CU8" s="830"/>
      <c r="CV8" s="831"/>
      <c r="CW8" s="829" t="s">
        <v>596</v>
      </c>
      <c r="CX8" s="830"/>
      <c r="CY8" s="830"/>
      <c r="CZ8" s="830"/>
      <c r="DA8" s="831"/>
      <c r="DB8" s="829" t="s">
        <v>596</v>
      </c>
      <c r="DC8" s="830"/>
      <c r="DD8" s="830"/>
      <c r="DE8" s="830"/>
      <c r="DF8" s="831"/>
      <c r="DG8" s="829" t="s">
        <v>596</v>
      </c>
      <c r="DH8" s="830"/>
      <c r="DI8" s="830"/>
      <c r="DJ8" s="830"/>
      <c r="DK8" s="831"/>
      <c r="DL8" s="829" t="s">
        <v>596</v>
      </c>
      <c r="DM8" s="830"/>
      <c r="DN8" s="830"/>
      <c r="DO8" s="830"/>
      <c r="DP8" s="831"/>
      <c r="DQ8" s="829" t="s">
        <v>596</v>
      </c>
      <c r="DR8" s="830"/>
      <c r="DS8" s="830"/>
      <c r="DT8" s="830"/>
      <c r="DU8" s="831"/>
      <c r="DV8" s="832"/>
      <c r="DW8" s="833"/>
      <c r="DX8" s="833"/>
      <c r="DY8" s="833"/>
      <c r="DZ8" s="834"/>
      <c r="EA8" s="256"/>
    </row>
    <row r="9" spans="1:131" s="257" customFormat="1" ht="26.25" customHeight="1" x14ac:dyDescent="0.15">
      <c r="A9" s="263">
        <v>3</v>
      </c>
      <c r="B9" s="803" t="s">
        <v>395</v>
      </c>
      <c r="C9" s="804"/>
      <c r="D9" s="804"/>
      <c r="E9" s="804"/>
      <c r="F9" s="804"/>
      <c r="G9" s="804"/>
      <c r="H9" s="804"/>
      <c r="I9" s="804"/>
      <c r="J9" s="804"/>
      <c r="K9" s="804"/>
      <c r="L9" s="804"/>
      <c r="M9" s="804"/>
      <c r="N9" s="804"/>
      <c r="O9" s="804"/>
      <c r="P9" s="805"/>
      <c r="Q9" s="806">
        <v>40</v>
      </c>
      <c r="R9" s="807"/>
      <c r="S9" s="807"/>
      <c r="T9" s="807"/>
      <c r="U9" s="807"/>
      <c r="V9" s="807">
        <v>71</v>
      </c>
      <c r="W9" s="807"/>
      <c r="X9" s="807"/>
      <c r="Y9" s="807"/>
      <c r="Z9" s="807"/>
      <c r="AA9" s="807">
        <v>-31</v>
      </c>
      <c r="AB9" s="807"/>
      <c r="AC9" s="807"/>
      <c r="AD9" s="807"/>
      <c r="AE9" s="808"/>
      <c r="AF9" s="809">
        <v>-31</v>
      </c>
      <c r="AG9" s="810"/>
      <c r="AH9" s="810"/>
      <c r="AI9" s="810"/>
      <c r="AJ9" s="811"/>
      <c r="AK9" s="812">
        <v>31</v>
      </c>
      <c r="AL9" s="813"/>
      <c r="AM9" s="813"/>
      <c r="AN9" s="813"/>
      <c r="AO9" s="813"/>
      <c r="AP9" s="813">
        <v>10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592</v>
      </c>
      <c r="BT9" s="817"/>
      <c r="BU9" s="817"/>
      <c r="BV9" s="817"/>
      <c r="BW9" s="817"/>
      <c r="BX9" s="817"/>
      <c r="BY9" s="817"/>
      <c r="BZ9" s="817"/>
      <c r="CA9" s="817"/>
      <c r="CB9" s="817"/>
      <c r="CC9" s="817"/>
      <c r="CD9" s="817"/>
      <c r="CE9" s="817"/>
      <c r="CF9" s="817"/>
      <c r="CG9" s="818"/>
      <c r="CH9" s="829">
        <v>0</v>
      </c>
      <c r="CI9" s="830"/>
      <c r="CJ9" s="830"/>
      <c r="CK9" s="830"/>
      <c r="CL9" s="831"/>
      <c r="CM9" s="829">
        <v>21</v>
      </c>
      <c r="CN9" s="830"/>
      <c r="CO9" s="830"/>
      <c r="CP9" s="830"/>
      <c r="CQ9" s="831"/>
      <c r="CR9" s="829">
        <v>3</v>
      </c>
      <c r="CS9" s="830"/>
      <c r="CT9" s="830"/>
      <c r="CU9" s="830"/>
      <c r="CV9" s="831"/>
      <c r="CW9" s="829" t="s">
        <v>596</v>
      </c>
      <c r="CX9" s="830"/>
      <c r="CY9" s="830"/>
      <c r="CZ9" s="830"/>
      <c r="DA9" s="831"/>
      <c r="DB9" s="829" t="s">
        <v>596</v>
      </c>
      <c r="DC9" s="830"/>
      <c r="DD9" s="830"/>
      <c r="DE9" s="830"/>
      <c r="DF9" s="831"/>
      <c r="DG9" s="829" t="s">
        <v>596</v>
      </c>
      <c r="DH9" s="830"/>
      <c r="DI9" s="830"/>
      <c r="DJ9" s="830"/>
      <c r="DK9" s="831"/>
      <c r="DL9" s="829" t="s">
        <v>596</v>
      </c>
      <c r="DM9" s="830"/>
      <c r="DN9" s="830"/>
      <c r="DO9" s="830"/>
      <c r="DP9" s="831"/>
      <c r="DQ9" s="829" t="s">
        <v>596</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593</v>
      </c>
      <c r="BT10" s="817"/>
      <c r="BU10" s="817"/>
      <c r="BV10" s="817"/>
      <c r="BW10" s="817"/>
      <c r="BX10" s="817"/>
      <c r="BY10" s="817"/>
      <c r="BZ10" s="817"/>
      <c r="CA10" s="817"/>
      <c r="CB10" s="817"/>
      <c r="CC10" s="817"/>
      <c r="CD10" s="817"/>
      <c r="CE10" s="817"/>
      <c r="CF10" s="817"/>
      <c r="CG10" s="818"/>
      <c r="CH10" s="829">
        <v>6</v>
      </c>
      <c r="CI10" s="830"/>
      <c r="CJ10" s="830"/>
      <c r="CK10" s="830"/>
      <c r="CL10" s="831"/>
      <c r="CM10" s="829">
        <v>19</v>
      </c>
      <c r="CN10" s="830"/>
      <c r="CO10" s="830"/>
      <c r="CP10" s="830"/>
      <c r="CQ10" s="831"/>
      <c r="CR10" s="829">
        <v>60</v>
      </c>
      <c r="CS10" s="830"/>
      <c r="CT10" s="830"/>
      <c r="CU10" s="830"/>
      <c r="CV10" s="831"/>
      <c r="CW10" s="829" t="s">
        <v>596</v>
      </c>
      <c r="CX10" s="830"/>
      <c r="CY10" s="830"/>
      <c r="CZ10" s="830"/>
      <c r="DA10" s="831"/>
      <c r="DB10" s="829" t="s">
        <v>596</v>
      </c>
      <c r="DC10" s="830"/>
      <c r="DD10" s="830"/>
      <c r="DE10" s="830"/>
      <c r="DF10" s="831"/>
      <c r="DG10" s="829" t="s">
        <v>596</v>
      </c>
      <c r="DH10" s="830"/>
      <c r="DI10" s="830"/>
      <c r="DJ10" s="830"/>
      <c r="DK10" s="831"/>
      <c r="DL10" s="829" t="s">
        <v>596</v>
      </c>
      <c r="DM10" s="830"/>
      <c r="DN10" s="830"/>
      <c r="DO10" s="830"/>
      <c r="DP10" s="831"/>
      <c r="DQ10" s="829" t="s">
        <v>596</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594</v>
      </c>
      <c r="BT11" s="817"/>
      <c r="BU11" s="817"/>
      <c r="BV11" s="817"/>
      <c r="BW11" s="817"/>
      <c r="BX11" s="817"/>
      <c r="BY11" s="817"/>
      <c r="BZ11" s="817"/>
      <c r="CA11" s="817"/>
      <c r="CB11" s="817"/>
      <c r="CC11" s="817"/>
      <c r="CD11" s="817"/>
      <c r="CE11" s="817"/>
      <c r="CF11" s="817"/>
      <c r="CG11" s="818"/>
      <c r="CH11" s="829">
        <v>1</v>
      </c>
      <c r="CI11" s="830"/>
      <c r="CJ11" s="830"/>
      <c r="CK11" s="830"/>
      <c r="CL11" s="831"/>
      <c r="CM11" s="829">
        <v>25</v>
      </c>
      <c r="CN11" s="830"/>
      <c r="CO11" s="830"/>
      <c r="CP11" s="830"/>
      <c r="CQ11" s="831"/>
      <c r="CR11" s="829">
        <v>50</v>
      </c>
      <c r="CS11" s="830"/>
      <c r="CT11" s="830"/>
      <c r="CU11" s="830"/>
      <c r="CV11" s="831"/>
      <c r="CW11" s="829" t="s">
        <v>596</v>
      </c>
      <c r="CX11" s="830"/>
      <c r="CY11" s="830"/>
      <c r="CZ11" s="830"/>
      <c r="DA11" s="831"/>
      <c r="DB11" s="829" t="s">
        <v>596</v>
      </c>
      <c r="DC11" s="830"/>
      <c r="DD11" s="830"/>
      <c r="DE11" s="830"/>
      <c r="DF11" s="831"/>
      <c r="DG11" s="829" t="s">
        <v>596</v>
      </c>
      <c r="DH11" s="830"/>
      <c r="DI11" s="830"/>
      <c r="DJ11" s="830"/>
      <c r="DK11" s="831"/>
      <c r="DL11" s="829" t="s">
        <v>596</v>
      </c>
      <c r="DM11" s="830"/>
      <c r="DN11" s="830"/>
      <c r="DO11" s="830"/>
      <c r="DP11" s="831"/>
      <c r="DQ11" s="829" t="s">
        <v>596</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595</v>
      </c>
      <c r="BT12" s="817"/>
      <c r="BU12" s="817"/>
      <c r="BV12" s="817"/>
      <c r="BW12" s="817"/>
      <c r="BX12" s="817"/>
      <c r="BY12" s="817"/>
      <c r="BZ12" s="817"/>
      <c r="CA12" s="817"/>
      <c r="CB12" s="817"/>
      <c r="CC12" s="817"/>
      <c r="CD12" s="817"/>
      <c r="CE12" s="817"/>
      <c r="CF12" s="817"/>
      <c r="CG12" s="818"/>
      <c r="CH12" s="829">
        <v>-3</v>
      </c>
      <c r="CI12" s="830"/>
      <c r="CJ12" s="830"/>
      <c r="CK12" s="830"/>
      <c r="CL12" s="831"/>
      <c r="CM12" s="829">
        <v>27</v>
      </c>
      <c r="CN12" s="830"/>
      <c r="CO12" s="830"/>
      <c r="CP12" s="830"/>
      <c r="CQ12" s="831"/>
      <c r="CR12" s="829">
        <v>50</v>
      </c>
      <c r="CS12" s="830"/>
      <c r="CT12" s="830"/>
      <c r="CU12" s="830"/>
      <c r="CV12" s="831"/>
      <c r="CW12" s="829">
        <v>1</v>
      </c>
      <c r="CX12" s="830"/>
      <c r="CY12" s="830"/>
      <c r="CZ12" s="830"/>
      <c r="DA12" s="831"/>
      <c r="DB12" s="829" t="s">
        <v>596</v>
      </c>
      <c r="DC12" s="830"/>
      <c r="DD12" s="830"/>
      <c r="DE12" s="830"/>
      <c r="DF12" s="831"/>
      <c r="DG12" s="829" t="s">
        <v>596</v>
      </c>
      <c r="DH12" s="830"/>
      <c r="DI12" s="830"/>
      <c r="DJ12" s="830"/>
      <c r="DK12" s="831"/>
      <c r="DL12" s="829" t="s">
        <v>596</v>
      </c>
      <c r="DM12" s="830"/>
      <c r="DN12" s="830"/>
      <c r="DO12" s="830"/>
      <c r="DP12" s="831"/>
      <c r="DQ12" s="829" t="s">
        <v>596</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f>SUM(Q7:U22)</f>
        <v>83462</v>
      </c>
      <c r="R23" s="842"/>
      <c r="S23" s="842"/>
      <c r="T23" s="842"/>
      <c r="U23" s="842"/>
      <c r="V23" s="842">
        <f t="shared" ref="V23" si="0">SUM(V7:Z22)</f>
        <v>81893</v>
      </c>
      <c r="W23" s="842"/>
      <c r="X23" s="842"/>
      <c r="Y23" s="842"/>
      <c r="Z23" s="842"/>
      <c r="AA23" s="842">
        <f t="shared" ref="AA23" si="1">SUM(AA7:AE22)</f>
        <v>1569</v>
      </c>
      <c r="AB23" s="842"/>
      <c r="AC23" s="842"/>
      <c r="AD23" s="842"/>
      <c r="AE23" s="843"/>
      <c r="AF23" s="844">
        <f t="shared" ref="AF23" si="2">SUM(AF7:AJ22)</f>
        <v>1296</v>
      </c>
      <c r="AG23" s="842"/>
      <c r="AH23" s="842"/>
      <c r="AI23" s="842"/>
      <c r="AJ23" s="845"/>
      <c r="AK23" s="846"/>
      <c r="AL23" s="847"/>
      <c r="AM23" s="847"/>
      <c r="AN23" s="847"/>
      <c r="AO23" s="847"/>
      <c r="AP23" s="842">
        <f>SUM(AP7:AT22)</f>
        <v>75515</v>
      </c>
      <c r="AQ23" s="842"/>
      <c r="AR23" s="842"/>
      <c r="AS23" s="842"/>
      <c r="AT23" s="842"/>
      <c r="AU23" s="848"/>
      <c r="AV23" s="848"/>
      <c r="AW23" s="848"/>
      <c r="AX23" s="848"/>
      <c r="AY23" s="849"/>
      <c r="AZ23" s="857" t="s">
        <v>132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16774</v>
      </c>
      <c r="R28" s="871"/>
      <c r="S28" s="871"/>
      <c r="T28" s="871"/>
      <c r="U28" s="871"/>
      <c r="V28" s="871">
        <v>16452</v>
      </c>
      <c r="W28" s="871"/>
      <c r="X28" s="871"/>
      <c r="Y28" s="871"/>
      <c r="Z28" s="871"/>
      <c r="AA28" s="871">
        <v>322</v>
      </c>
      <c r="AB28" s="871"/>
      <c r="AC28" s="871"/>
      <c r="AD28" s="871"/>
      <c r="AE28" s="872"/>
      <c r="AF28" s="873">
        <v>321</v>
      </c>
      <c r="AG28" s="871"/>
      <c r="AH28" s="871"/>
      <c r="AI28" s="871"/>
      <c r="AJ28" s="874"/>
      <c r="AK28" s="875">
        <v>1493</v>
      </c>
      <c r="AL28" s="866"/>
      <c r="AM28" s="866"/>
      <c r="AN28" s="866"/>
      <c r="AO28" s="866"/>
      <c r="AP28" s="866" t="s">
        <v>596</v>
      </c>
      <c r="AQ28" s="866"/>
      <c r="AR28" s="866"/>
      <c r="AS28" s="866"/>
      <c r="AT28" s="866"/>
      <c r="AU28" s="866" t="s">
        <v>596</v>
      </c>
      <c r="AV28" s="866"/>
      <c r="AW28" s="866"/>
      <c r="AX28" s="866"/>
      <c r="AY28" s="866"/>
      <c r="AZ28" s="867" t="s">
        <v>596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1949</v>
      </c>
      <c r="R29" s="807"/>
      <c r="S29" s="807"/>
      <c r="T29" s="807"/>
      <c r="U29" s="807"/>
      <c r="V29" s="807">
        <v>1913</v>
      </c>
      <c r="W29" s="807"/>
      <c r="X29" s="807"/>
      <c r="Y29" s="807"/>
      <c r="Z29" s="807"/>
      <c r="AA29" s="807">
        <v>36</v>
      </c>
      <c r="AB29" s="807"/>
      <c r="AC29" s="807"/>
      <c r="AD29" s="807"/>
      <c r="AE29" s="808"/>
      <c r="AF29" s="809">
        <v>36</v>
      </c>
      <c r="AG29" s="810"/>
      <c r="AH29" s="810"/>
      <c r="AI29" s="810"/>
      <c r="AJ29" s="811"/>
      <c r="AK29" s="878">
        <v>599</v>
      </c>
      <c r="AL29" s="879"/>
      <c r="AM29" s="879"/>
      <c r="AN29" s="879"/>
      <c r="AO29" s="879"/>
      <c r="AP29" s="879" t="s">
        <v>596</v>
      </c>
      <c r="AQ29" s="879"/>
      <c r="AR29" s="879"/>
      <c r="AS29" s="879"/>
      <c r="AT29" s="879"/>
      <c r="AU29" s="879" t="s">
        <v>596</v>
      </c>
      <c r="AV29" s="879"/>
      <c r="AW29" s="879"/>
      <c r="AX29" s="879"/>
      <c r="AY29" s="879"/>
      <c r="AZ29" s="880" t="s">
        <v>596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15964</v>
      </c>
      <c r="R30" s="807"/>
      <c r="S30" s="807"/>
      <c r="T30" s="807"/>
      <c r="U30" s="807"/>
      <c r="V30" s="807">
        <v>15123</v>
      </c>
      <c r="W30" s="807"/>
      <c r="X30" s="807"/>
      <c r="Y30" s="807"/>
      <c r="Z30" s="807"/>
      <c r="AA30" s="807">
        <v>841</v>
      </c>
      <c r="AB30" s="807"/>
      <c r="AC30" s="807"/>
      <c r="AD30" s="807"/>
      <c r="AE30" s="808"/>
      <c r="AF30" s="809">
        <v>841</v>
      </c>
      <c r="AG30" s="810"/>
      <c r="AH30" s="810"/>
      <c r="AI30" s="810"/>
      <c r="AJ30" s="811"/>
      <c r="AK30" s="878">
        <v>2325</v>
      </c>
      <c r="AL30" s="879"/>
      <c r="AM30" s="879"/>
      <c r="AN30" s="879"/>
      <c r="AO30" s="879"/>
      <c r="AP30" s="879" t="s">
        <v>596</v>
      </c>
      <c r="AQ30" s="879"/>
      <c r="AR30" s="879"/>
      <c r="AS30" s="879"/>
      <c r="AT30" s="879"/>
      <c r="AU30" s="879" t="s">
        <v>596</v>
      </c>
      <c r="AV30" s="879"/>
      <c r="AW30" s="879"/>
      <c r="AX30" s="879"/>
      <c r="AY30" s="879"/>
      <c r="AZ30" s="880" t="s">
        <v>596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512</v>
      </c>
      <c r="R31" s="807"/>
      <c r="S31" s="807"/>
      <c r="T31" s="807"/>
      <c r="U31" s="807"/>
      <c r="V31" s="807">
        <v>416</v>
      </c>
      <c r="W31" s="807"/>
      <c r="X31" s="807"/>
      <c r="Y31" s="807"/>
      <c r="Z31" s="807"/>
      <c r="AA31" s="807">
        <v>96</v>
      </c>
      <c r="AB31" s="807"/>
      <c r="AC31" s="807"/>
      <c r="AD31" s="807"/>
      <c r="AE31" s="808"/>
      <c r="AF31" s="809">
        <v>565</v>
      </c>
      <c r="AG31" s="810"/>
      <c r="AH31" s="810"/>
      <c r="AI31" s="810"/>
      <c r="AJ31" s="811"/>
      <c r="AK31" s="878">
        <v>2</v>
      </c>
      <c r="AL31" s="879"/>
      <c r="AM31" s="879"/>
      <c r="AN31" s="879"/>
      <c r="AO31" s="879"/>
      <c r="AP31" s="879">
        <v>771</v>
      </c>
      <c r="AQ31" s="879"/>
      <c r="AR31" s="879"/>
      <c r="AS31" s="879"/>
      <c r="AT31" s="879"/>
      <c r="AU31" s="879">
        <v>3</v>
      </c>
      <c r="AV31" s="879"/>
      <c r="AW31" s="879"/>
      <c r="AX31" s="879"/>
      <c r="AY31" s="879"/>
      <c r="AZ31" s="880" t="s">
        <v>596</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06">
        <v>272</v>
      </c>
      <c r="R32" s="807"/>
      <c r="S32" s="807"/>
      <c r="T32" s="807"/>
      <c r="U32" s="807"/>
      <c r="V32" s="807">
        <v>305</v>
      </c>
      <c r="W32" s="807"/>
      <c r="X32" s="807"/>
      <c r="Y32" s="807"/>
      <c r="Z32" s="807"/>
      <c r="AA32" s="807">
        <v>-33</v>
      </c>
      <c r="AB32" s="807"/>
      <c r="AC32" s="807"/>
      <c r="AD32" s="807"/>
      <c r="AE32" s="808"/>
      <c r="AF32" s="809">
        <v>9</v>
      </c>
      <c r="AG32" s="810"/>
      <c r="AH32" s="810"/>
      <c r="AI32" s="810"/>
      <c r="AJ32" s="811"/>
      <c r="AK32" s="878">
        <v>136</v>
      </c>
      <c r="AL32" s="879"/>
      <c r="AM32" s="879"/>
      <c r="AN32" s="879"/>
      <c r="AO32" s="879"/>
      <c r="AP32" s="879">
        <v>1433</v>
      </c>
      <c r="AQ32" s="879"/>
      <c r="AR32" s="879"/>
      <c r="AS32" s="879"/>
      <c r="AT32" s="879"/>
      <c r="AU32" s="879">
        <v>1025</v>
      </c>
      <c r="AV32" s="879"/>
      <c r="AW32" s="879"/>
      <c r="AX32" s="879"/>
      <c r="AY32" s="879"/>
      <c r="AZ32" s="880" t="s">
        <v>596</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06">
        <v>3195</v>
      </c>
      <c r="R33" s="807"/>
      <c r="S33" s="807"/>
      <c r="T33" s="807"/>
      <c r="U33" s="807"/>
      <c r="V33" s="807">
        <v>2796</v>
      </c>
      <c r="W33" s="807"/>
      <c r="X33" s="807"/>
      <c r="Y33" s="807"/>
      <c r="Z33" s="807"/>
      <c r="AA33" s="807">
        <v>399</v>
      </c>
      <c r="AB33" s="807"/>
      <c r="AC33" s="807"/>
      <c r="AD33" s="807"/>
      <c r="AE33" s="808"/>
      <c r="AF33" s="809">
        <v>578</v>
      </c>
      <c r="AG33" s="810"/>
      <c r="AH33" s="810"/>
      <c r="AI33" s="810"/>
      <c r="AJ33" s="811"/>
      <c r="AK33" s="878">
        <v>1369</v>
      </c>
      <c r="AL33" s="879"/>
      <c r="AM33" s="879"/>
      <c r="AN33" s="879"/>
      <c r="AO33" s="879"/>
      <c r="AP33" s="879">
        <v>22835</v>
      </c>
      <c r="AQ33" s="879"/>
      <c r="AR33" s="879"/>
      <c r="AS33" s="879"/>
      <c r="AT33" s="879"/>
      <c r="AU33" s="879">
        <v>15345</v>
      </c>
      <c r="AV33" s="879"/>
      <c r="AW33" s="879"/>
      <c r="AX33" s="879"/>
      <c r="AY33" s="879"/>
      <c r="AZ33" s="880" t="s">
        <v>596</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416</v>
      </c>
      <c r="C34" s="804"/>
      <c r="D34" s="804"/>
      <c r="E34" s="804"/>
      <c r="F34" s="804"/>
      <c r="G34" s="804"/>
      <c r="H34" s="804"/>
      <c r="I34" s="804"/>
      <c r="J34" s="804"/>
      <c r="K34" s="804"/>
      <c r="L34" s="804"/>
      <c r="M34" s="804"/>
      <c r="N34" s="804"/>
      <c r="O34" s="804"/>
      <c r="P34" s="805"/>
      <c r="Q34" s="806">
        <v>93</v>
      </c>
      <c r="R34" s="807"/>
      <c r="S34" s="807"/>
      <c r="T34" s="807"/>
      <c r="U34" s="807"/>
      <c r="V34" s="807">
        <v>93</v>
      </c>
      <c r="W34" s="807"/>
      <c r="X34" s="807"/>
      <c r="Y34" s="807"/>
      <c r="Z34" s="807"/>
      <c r="AA34" s="807" t="s">
        <v>596</v>
      </c>
      <c r="AB34" s="807"/>
      <c r="AC34" s="807"/>
      <c r="AD34" s="807"/>
      <c r="AE34" s="808"/>
      <c r="AF34" s="809" t="s">
        <v>132</v>
      </c>
      <c r="AG34" s="810"/>
      <c r="AH34" s="810"/>
      <c r="AI34" s="810"/>
      <c r="AJ34" s="811"/>
      <c r="AK34" s="878">
        <v>42</v>
      </c>
      <c r="AL34" s="879"/>
      <c r="AM34" s="879"/>
      <c r="AN34" s="879"/>
      <c r="AO34" s="879"/>
      <c r="AP34" s="879">
        <v>263</v>
      </c>
      <c r="AQ34" s="879"/>
      <c r="AR34" s="879"/>
      <c r="AS34" s="879"/>
      <c r="AT34" s="879"/>
      <c r="AU34" s="879">
        <v>248</v>
      </c>
      <c r="AV34" s="879"/>
      <c r="AW34" s="879"/>
      <c r="AX34" s="879"/>
      <c r="AY34" s="879"/>
      <c r="AZ34" s="880" t="s">
        <v>596</v>
      </c>
      <c r="BA34" s="880"/>
      <c r="BB34" s="880"/>
      <c r="BC34" s="880"/>
      <c r="BD34" s="880"/>
      <c r="BE34" s="876" t="s">
        <v>417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418</v>
      </c>
      <c r="C35" s="804"/>
      <c r="D35" s="804"/>
      <c r="E35" s="804"/>
      <c r="F35" s="804"/>
      <c r="G35" s="804"/>
      <c r="H35" s="804"/>
      <c r="I35" s="804"/>
      <c r="J35" s="804"/>
      <c r="K35" s="804"/>
      <c r="L35" s="804"/>
      <c r="M35" s="804"/>
      <c r="N35" s="804"/>
      <c r="O35" s="804"/>
      <c r="P35" s="805"/>
      <c r="Q35" s="806">
        <v>48</v>
      </c>
      <c r="R35" s="807"/>
      <c r="S35" s="807"/>
      <c r="T35" s="807"/>
      <c r="U35" s="807"/>
      <c r="V35" s="807">
        <v>48</v>
      </c>
      <c r="W35" s="807"/>
      <c r="X35" s="807"/>
      <c r="Y35" s="807"/>
      <c r="Z35" s="807"/>
      <c r="AA35" s="807" t="s">
        <v>596</v>
      </c>
      <c r="AB35" s="807"/>
      <c r="AC35" s="807"/>
      <c r="AD35" s="807"/>
      <c r="AE35" s="808"/>
      <c r="AF35" s="809" t="s">
        <v>132</v>
      </c>
      <c r="AG35" s="810"/>
      <c r="AH35" s="810"/>
      <c r="AI35" s="810"/>
      <c r="AJ35" s="811"/>
      <c r="AK35" s="878">
        <v>18</v>
      </c>
      <c r="AL35" s="879"/>
      <c r="AM35" s="879"/>
      <c r="AN35" s="879"/>
      <c r="AO35" s="879"/>
      <c r="AP35" s="879">
        <v>76</v>
      </c>
      <c r="AQ35" s="879"/>
      <c r="AR35" s="879"/>
      <c r="AS35" s="879"/>
      <c r="AT35" s="879"/>
      <c r="AU35" s="879">
        <v>63</v>
      </c>
      <c r="AV35" s="879"/>
      <c r="AW35" s="879"/>
      <c r="AX35" s="879"/>
      <c r="AY35" s="879"/>
      <c r="AZ35" s="880" t="s">
        <v>596</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2350</v>
      </c>
      <c r="AG63" s="890"/>
      <c r="AH63" s="890"/>
      <c r="AI63" s="890"/>
      <c r="AJ63" s="891"/>
      <c r="AK63" s="892"/>
      <c r="AL63" s="887"/>
      <c r="AM63" s="887"/>
      <c r="AN63" s="887"/>
      <c r="AO63" s="887"/>
      <c r="AP63" s="890">
        <f>SUM(AP28:AT35)</f>
        <v>25378</v>
      </c>
      <c r="AQ63" s="890"/>
      <c r="AR63" s="890"/>
      <c r="AS63" s="890"/>
      <c r="AT63" s="890"/>
      <c r="AU63" s="890">
        <f>SUM(AU28:AY35)</f>
        <v>16684</v>
      </c>
      <c r="AV63" s="890"/>
      <c r="AW63" s="890"/>
      <c r="AX63" s="890"/>
      <c r="AY63" s="890"/>
      <c r="AZ63" s="894"/>
      <c r="BA63" s="894"/>
      <c r="BB63" s="894"/>
      <c r="BC63" s="894"/>
      <c r="BD63" s="894"/>
      <c r="BE63" s="895"/>
      <c r="BF63" s="895"/>
      <c r="BG63" s="895"/>
      <c r="BH63" s="895"/>
      <c r="BI63" s="896"/>
      <c r="BJ63" s="897" t="s">
        <v>132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401</v>
      </c>
      <c r="R66" s="766"/>
      <c r="S66" s="766"/>
      <c r="T66" s="766"/>
      <c r="U66" s="767"/>
      <c r="V66" s="765" t="s">
        <v>402</v>
      </c>
      <c r="W66" s="766"/>
      <c r="X66" s="766"/>
      <c r="Y66" s="766"/>
      <c r="Z66" s="767"/>
      <c r="AA66" s="765" t="s">
        <v>423</v>
      </c>
      <c r="AB66" s="766"/>
      <c r="AC66" s="766"/>
      <c r="AD66" s="766"/>
      <c r="AE66" s="767"/>
      <c r="AF66" s="900" t="s">
        <v>404</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597</v>
      </c>
      <c r="C68" s="918"/>
      <c r="D68" s="918"/>
      <c r="E68" s="918"/>
      <c r="F68" s="918"/>
      <c r="G68" s="918"/>
      <c r="H68" s="918"/>
      <c r="I68" s="918"/>
      <c r="J68" s="918"/>
      <c r="K68" s="918"/>
      <c r="L68" s="918"/>
      <c r="M68" s="918"/>
      <c r="N68" s="918"/>
      <c r="O68" s="918"/>
      <c r="P68" s="919"/>
      <c r="Q68" s="920">
        <v>110</v>
      </c>
      <c r="R68" s="914"/>
      <c r="S68" s="914"/>
      <c r="T68" s="914"/>
      <c r="U68" s="914"/>
      <c r="V68" s="914">
        <v>106</v>
      </c>
      <c r="W68" s="914"/>
      <c r="X68" s="914"/>
      <c r="Y68" s="914"/>
      <c r="Z68" s="914"/>
      <c r="AA68" s="914">
        <v>4</v>
      </c>
      <c r="AB68" s="914"/>
      <c r="AC68" s="914"/>
      <c r="AD68" s="914"/>
      <c r="AE68" s="914"/>
      <c r="AF68" s="914">
        <v>4</v>
      </c>
      <c r="AG68" s="914"/>
      <c r="AH68" s="914"/>
      <c r="AI68" s="914"/>
      <c r="AJ68" s="914"/>
      <c r="AK68" s="914" t="s">
        <v>605</v>
      </c>
      <c r="AL68" s="914"/>
      <c r="AM68" s="914"/>
      <c r="AN68" s="914"/>
      <c r="AO68" s="914"/>
      <c r="AP68" s="914">
        <v>108</v>
      </c>
      <c r="AQ68" s="914"/>
      <c r="AR68" s="914"/>
      <c r="AS68" s="914"/>
      <c r="AT68" s="914"/>
      <c r="AU68" s="914">
        <v>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452</v>
      </c>
      <c r="R69" s="879"/>
      <c r="S69" s="879"/>
      <c r="T69" s="879"/>
      <c r="U69" s="879"/>
      <c r="V69" s="879">
        <v>388</v>
      </c>
      <c r="W69" s="879"/>
      <c r="X69" s="879"/>
      <c r="Y69" s="879"/>
      <c r="Z69" s="879"/>
      <c r="AA69" s="879">
        <v>64</v>
      </c>
      <c r="AB69" s="879"/>
      <c r="AC69" s="879"/>
      <c r="AD69" s="879"/>
      <c r="AE69" s="879"/>
      <c r="AF69" s="879">
        <v>64</v>
      </c>
      <c r="AG69" s="879"/>
      <c r="AH69" s="879"/>
      <c r="AI69" s="879"/>
      <c r="AJ69" s="879"/>
      <c r="AK69" s="879">
        <v>40</v>
      </c>
      <c r="AL69" s="879"/>
      <c r="AM69" s="879"/>
      <c r="AN69" s="879"/>
      <c r="AO69" s="879"/>
      <c r="AP69" s="879">
        <v>13</v>
      </c>
      <c r="AQ69" s="879"/>
      <c r="AR69" s="879"/>
      <c r="AS69" s="879"/>
      <c r="AT69" s="879"/>
      <c r="AU69" s="879" t="s">
        <v>596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432</v>
      </c>
      <c r="R70" s="879"/>
      <c r="S70" s="879"/>
      <c r="T70" s="879"/>
      <c r="U70" s="879"/>
      <c r="V70" s="879">
        <v>401</v>
      </c>
      <c r="W70" s="879"/>
      <c r="X70" s="879"/>
      <c r="Y70" s="879"/>
      <c r="Z70" s="879"/>
      <c r="AA70" s="879">
        <v>31</v>
      </c>
      <c r="AB70" s="879"/>
      <c r="AC70" s="879"/>
      <c r="AD70" s="879"/>
      <c r="AE70" s="879"/>
      <c r="AF70" s="879">
        <v>325</v>
      </c>
      <c r="AG70" s="879"/>
      <c r="AH70" s="879"/>
      <c r="AI70" s="879"/>
      <c r="AJ70" s="879"/>
      <c r="AK70" s="879" t="s">
        <v>605</v>
      </c>
      <c r="AL70" s="879"/>
      <c r="AM70" s="879"/>
      <c r="AN70" s="879"/>
      <c r="AO70" s="879"/>
      <c r="AP70" s="879">
        <v>428</v>
      </c>
      <c r="AQ70" s="879"/>
      <c r="AR70" s="879"/>
      <c r="AS70" s="879"/>
      <c r="AT70" s="879"/>
      <c r="AU70" s="879" t="s">
        <v>596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598</v>
      </c>
      <c r="C71" s="922"/>
      <c r="D71" s="922"/>
      <c r="E71" s="922"/>
      <c r="F71" s="922"/>
      <c r="G71" s="922"/>
      <c r="H71" s="922"/>
      <c r="I71" s="922"/>
      <c r="J71" s="922"/>
      <c r="K71" s="922"/>
      <c r="L71" s="922"/>
      <c r="M71" s="922"/>
      <c r="N71" s="922"/>
      <c r="O71" s="922"/>
      <c r="P71" s="923"/>
      <c r="Q71" s="924">
        <v>2246</v>
      </c>
      <c r="R71" s="879"/>
      <c r="S71" s="879"/>
      <c r="T71" s="879"/>
      <c r="U71" s="879"/>
      <c r="V71" s="879">
        <v>2136</v>
      </c>
      <c r="W71" s="879"/>
      <c r="X71" s="879"/>
      <c r="Y71" s="879"/>
      <c r="Z71" s="879"/>
      <c r="AA71" s="879">
        <v>111</v>
      </c>
      <c r="AB71" s="879"/>
      <c r="AC71" s="879"/>
      <c r="AD71" s="879"/>
      <c r="AE71" s="879"/>
      <c r="AF71" s="879">
        <v>102</v>
      </c>
      <c r="AG71" s="879"/>
      <c r="AH71" s="879"/>
      <c r="AI71" s="879"/>
      <c r="AJ71" s="879"/>
      <c r="AK71" s="879">
        <v>0</v>
      </c>
      <c r="AL71" s="879"/>
      <c r="AM71" s="879"/>
      <c r="AN71" s="879"/>
      <c r="AO71" s="879"/>
      <c r="AP71" s="879">
        <v>842</v>
      </c>
      <c r="AQ71" s="879"/>
      <c r="AR71" s="879"/>
      <c r="AS71" s="879"/>
      <c r="AT71" s="879"/>
      <c r="AU71" s="879">
        <v>722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599</v>
      </c>
      <c r="C72" s="922"/>
      <c r="D72" s="922"/>
      <c r="E72" s="922"/>
      <c r="F72" s="922"/>
      <c r="G72" s="922"/>
      <c r="H72" s="922"/>
      <c r="I72" s="922"/>
      <c r="J72" s="922"/>
      <c r="K72" s="922"/>
      <c r="L72" s="922"/>
      <c r="M72" s="922"/>
      <c r="N72" s="922"/>
      <c r="O72" s="922"/>
      <c r="P72" s="923"/>
      <c r="Q72" s="924">
        <v>8319</v>
      </c>
      <c r="R72" s="879"/>
      <c r="S72" s="879"/>
      <c r="T72" s="879"/>
      <c r="U72" s="879"/>
      <c r="V72" s="879">
        <v>6892</v>
      </c>
      <c r="W72" s="879"/>
      <c r="X72" s="879"/>
      <c r="Y72" s="879"/>
      <c r="Z72" s="879"/>
      <c r="AA72" s="879">
        <v>1427</v>
      </c>
      <c r="AB72" s="879"/>
      <c r="AC72" s="879"/>
      <c r="AD72" s="879"/>
      <c r="AE72" s="879"/>
      <c r="AF72" s="879">
        <v>1427</v>
      </c>
      <c r="AG72" s="879"/>
      <c r="AH72" s="879"/>
      <c r="AI72" s="879"/>
      <c r="AJ72" s="879"/>
      <c r="AK72" s="879">
        <v>26</v>
      </c>
      <c r="AL72" s="879"/>
      <c r="AM72" s="879"/>
      <c r="AN72" s="879"/>
      <c r="AO72" s="879"/>
      <c r="AP72" s="879" t="s">
        <v>596</v>
      </c>
      <c r="AQ72" s="879"/>
      <c r="AR72" s="879"/>
      <c r="AS72" s="879"/>
      <c r="AT72" s="879"/>
      <c r="AU72" s="879" t="s">
        <v>596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603</v>
      </c>
      <c r="C73" s="922"/>
      <c r="D73" s="922"/>
      <c r="E73" s="922"/>
      <c r="F73" s="922"/>
      <c r="G73" s="922"/>
      <c r="H73" s="922"/>
      <c r="I73" s="922"/>
      <c r="J73" s="922"/>
      <c r="K73" s="922"/>
      <c r="L73" s="922"/>
      <c r="M73" s="922"/>
      <c r="N73" s="922"/>
      <c r="O73" s="922"/>
      <c r="P73" s="923"/>
      <c r="Q73" s="924">
        <v>280</v>
      </c>
      <c r="R73" s="879"/>
      <c r="S73" s="879"/>
      <c r="T73" s="879"/>
      <c r="U73" s="879"/>
      <c r="V73" s="879">
        <v>244</v>
      </c>
      <c r="W73" s="879"/>
      <c r="X73" s="879"/>
      <c r="Y73" s="879"/>
      <c r="Z73" s="879"/>
      <c r="AA73" s="879">
        <v>36</v>
      </c>
      <c r="AB73" s="879"/>
      <c r="AC73" s="879"/>
      <c r="AD73" s="879"/>
      <c r="AE73" s="879"/>
      <c r="AF73" s="879">
        <v>36</v>
      </c>
      <c r="AG73" s="879"/>
      <c r="AH73" s="879"/>
      <c r="AI73" s="879"/>
      <c r="AJ73" s="879"/>
      <c r="AK73" s="879" t="s">
        <v>605</v>
      </c>
      <c r="AL73" s="879"/>
      <c r="AM73" s="879"/>
      <c r="AN73" s="879"/>
      <c r="AO73" s="879"/>
      <c r="AP73" s="879" t="s">
        <v>596</v>
      </c>
      <c r="AQ73" s="879"/>
      <c r="AR73" s="879"/>
      <c r="AS73" s="879"/>
      <c r="AT73" s="879"/>
      <c r="AU73" s="879" t="s">
        <v>596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292778</v>
      </c>
      <c r="R74" s="879"/>
      <c r="S74" s="879"/>
      <c r="T74" s="879"/>
      <c r="U74" s="879"/>
      <c r="V74" s="879">
        <v>279366</v>
      </c>
      <c r="W74" s="879"/>
      <c r="X74" s="879"/>
      <c r="Y74" s="879"/>
      <c r="Z74" s="879"/>
      <c r="AA74" s="879">
        <v>13412</v>
      </c>
      <c r="AB74" s="879"/>
      <c r="AC74" s="879"/>
      <c r="AD74" s="879"/>
      <c r="AE74" s="879"/>
      <c r="AF74" s="879">
        <v>13412</v>
      </c>
      <c r="AG74" s="879"/>
      <c r="AH74" s="879"/>
      <c r="AI74" s="879"/>
      <c r="AJ74" s="879"/>
      <c r="AK74" s="879" t="s">
        <v>605</v>
      </c>
      <c r="AL74" s="879"/>
      <c r="AM74" s="879"/>
      <c r="AN74" s="879"/>
      <c r="AO74" s="879"/>
      <c r="AP74" s="879" t="s">
        <v>596</v>
      </c>
      <c r="AQ74" s="879"/>
      <c r="AR74" s="879"/>
      <c r="AS74" s="879"/>
      <c r="AT74" s="879"/>
      <c r="AU74" s="879" t="s">
        <v>596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397</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SUM(AF68:AJ74)</f>
        <v>15370</v>
      </c>
      <c r="AG88" s="890"/>
      <c r="AH88" s="890"/>
      <c r="AI88" s="890"/>
      <c r="AJ88" s="890"/>
      <c r="AK88" s="887"/>
      <c r="AL88" s="887"/>
      <c r="AM88" s="887"/>
      <c r="AN88" s="887"/>
      <c r="AO88" s="887"/>
      <c r="AP88" s="890">
        <f t="shared" ref="AP88" si="3">SUM(AP68:AT74)</f>
        <v>1391</v>
      </c>
      <c r="AQ88" s="890"/>
      <c r="AR88" s="890"/>
      <c r="AS88" s="890"/>
      <c r="AT88" s="890"/>
      <c r="AU88" s="890">
        <f t="shared" ref="AU88" si="4">SUM(AU68:AY74)</f>
        <v>730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SUM(CR7:CV12)</f>
        <v>170</v>
      </c>
      <c r="CS102" s="898"/>
      <c r="CT102" s="898"/>
      <c r="CU102" s="898"/>
      <c r="CV102" s="941"/>
      <c r="CW102" s="940">
        <f>SUM(CW7:DA12)</f>
        <v>274</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311</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311</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311</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6172508</v>
      </c>
      <c r="AB110" s="950"/>
      <c r="AC110" s="950"/>
      <c r="AD110" s="950"/>
      <c r="AE110" s="951"/>
      <c r="AF110" s="952">
        <v>6182799</v>
      </c>
      <c r="AG110" s="950"/>
      <c r="AH110" s="950"/>
      <c r="AI110" s="950"/>
      <c r="AJ110" s="951"/>
      <c r="AK110" s="952">
        <v>6237095</v>
      </c>
      <c r="AL110" s="950"/>
      <c r="AM110" s="950"/>
      <c r="AN110" s="950"/>
      <c r="AO110" s="951"/>
      <c r="AP110" s="953">
        <v>22.1</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67926540</v>
      </c>
      <c r="BR110" s="985"/>
      <c r="BS110" s="985"/>
      <c r="BT110" s="985"/>
      <c r="BU110" s="985"/>
      <c r="BV110" s="985">
        <v>71248111</v>
      </c>
      <c r="BW110" s="985"/>
      <c r="BX110" s="985"/>
      <c r="BY110" s="985"/>
      <c r="BZ110" s="985"/>
      <c r="CA110" s="985">
        <v>75515120</v>
      </c>
      <c r="CB110" s="985"/>
      <c r="CC110" s="985"/>
      <c r="CD110" s="985"/>
      <c r="CE110" s="985"/>
      <c r="CF110" s="999">
        <v>267.2</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132</v>
      </c>
      <c r="DH110" s="985"/>
      <c r="DI110" s="985"/>
      <c r="DJ110" s="985"/>
      <c r="DK110" s="985"/>
      <c r="DL110" s="985" t="s">
        <v>132</v>
      </c>
      <c r="DM110" s="985"/>
      <c r="DN110" s="985"/>
      <c r="DO110" s="985"/>
      <c r="DP110" s="985"/>
      <c r="DQ110" s="985" t="s">
        <v>132</v>
      </c>
      <c r="DR110" s="985"/>
      <c r="DS110" s="985"/>
      <c r="DT110" s="985"/>
      <c r="DU110" s="985"/>
      <c r="DV110" s="986" t="s">
        <v>132</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132</v>
      </c>
      <c r="AB111" s="992"/>
      <c r="AC111" s="992"/>
      <c r="AD111" s="992"/>
      <c r="AE111" s="993"/>
      <c r="AF111" s="994" t="s">
        <v>445</v>
      </c>
      <c r="AG111" s="992"/>
      <c r="AH111" s="992"/>
      <c r="AI111" s="992"/>
      <c r="AJ111" s="993"/>
      <c r="AK111" s="994" t="s">
        <v>445</v>
      </c>
      <c r="AL111" s="992"/>
      <c r="AM111" s="992"/>
      <c r="AN111" s="992"/>
      <c r="AO111" s="993"/>
      <c r="AP111" s="995" t="s">
        <v>132</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1025794</v>
      </c>
      <c r="BR111" s="978"/>
      <c r="BS111" s="978"/>
      <c r="BT111" s="978"/>
      <c r="BU111" s="978"/>
      <c r="BV111" s="978">
        <v>1006016</v>
      </c>
      <c r="BW111" s="978"/>
      <c r="BX111" s="978"/>
      <c r="BY111" s="978"/>
      <c r="BZ111" s="978"/>
      <c r="CA111" s="978">
        <v>987297</v>
      </c>
      <c r="CB111" s="978"/>
      <c r="CC111" s="978"/>
      <c r="CD111" s="978"/>
      <c r="CE111" s="978"/>
      <c r="CF111" s="972">
        <v>3.5</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132</v>
      </c>
      <c r="DH111" s="978"/>
      <c r="DI111" s="978"/>
      <c r="DJ111" s="978"/>
      <c r="DK111" s="978"/>
      <c r="DL111" s="978" t="s">
        <v>448</v>
      </c>
      <c r="DM111" s="978"/>
      <c r="DN111" s="978"/>
      <c r="DO111" s="978"/>
      <c r="DP111" s="978"/>
      <c r="DQ111" s="978" t="s">
        <v>445</v>
      </c>
      <c r="DR111" s="978"/>
      <c r="DS111" s="978"/>
      <c r="DT111" s="978"/>
      <c r="DU111" s="978"/>
      <c r="DV111" s="979" t="s">
        <v>132</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132</v>
      </c>
      <c r="AG112" s="1017"/>
      <c r="AH112" s="1017"/>
      <c r="AI112" s="1017"/>
      <c r="AJ112" s="1018"/>
      <c r="AK112" s="1019" t="s">
        <v>445</v>
      </c>
      <c r="AL112" s="1017"/>
      <c r="AM112" s="1017"/>
      <c r="AN112" s="1017"/>
      <c r="AO112" s="1018"/>
      <c r="AP112" s="1020" t="s">
        <v>448</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17713916</v>
      </c>
      <c r="BR112" s="978"/>
      <c r="BS112" s="978"/>
      <c r="BT112" s="978"/>
      <c r="BU112" s="978"/>
      <c r="BV112" s="978">
        <v>17247794</v>
      </c>
      <c r="BW112" s="978"/>
      <c r="BX112" s="978"/>
      <c r="BY112" s="978"/>
      <c r="BZ112" s="978"/>
      <c r="CA112" s="978">
        <v>16684647</v>
      </c>
      <c r="CB112" s="978"/>
      <c r="CC112" s="978"/>
      <c r="CD112" s="978"/>
      <c r="CE112" s="978"/>
      <c r="CF112" s="972">
        <v>59</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132</v>
      </c>
      <c r="DH112" s="978"/>
      <c r="DI112" s="978"/>
      <c r="DJ112" s="978"/>
      <c r="DK112" s="978"/>
      <c r="DL112" s="978" t="s">
        <v>132</v>
      </c>
      <c r="DM112" s="978"/>
      <c r="DN112" s="978"/>
      <c r="DO112" s="978"/>
      <c r="DP112" s="978"/>
      <c r="DQ112" s="978" t="s">
        <v>445</v>
      </c>
      <c r="DR112" s="978"/>
      <c r="DS112" s="978"/>
      <c r="DT112" s="978"/>
      <c r="DU112" s="978"/>
      <c r="DV112" s="979" t="s">
        <v>448</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1482226</v>
      </c>
      <c r="AB113" s="992"/>
      <c r="AC113" s="992"/>
      <c r="AD113" s="992"/>
      <c r="AE113" s="993"/>
      <c r="AF113" s="994">
        <v>1362685</v>
      </c>
      <c r="AG113" s="992"/>
      <c r="AH113" s="992"/>
      <c r="AI113" s="992"/>
      <c r="AJ113" s="993"/>
      <c r="AK113" s="994">
        <v>1287957</v>
      </c>
      <c r="AL113" s="992"/>
      <c r="AM113" s="992"/>
      <c r="AN113" s="992"/>
      <c r="AO113" s="993"/>
      <c r="AP113" s="995">
        <v>4.5999999999999996</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837428</v>
      </c>
      <c r="BR113" s="978"/>
      <c r="BS113" s="978"/>
      <c r="BT113" s="978"/>
      <c r="BU113" s="978"/>
      <c r="BV113" s="978">
        <v>793935</v>
      </c>
      <c r="BW113" s="978"/>
      <c r="BX113" s="978"/>
      <c r="BY113" s="978"/>
      <c r="BZ113" s="978"/>
      <c r="CA113" s="978">
        <v>729326</v>
      </c>
      <c r="CB113" s="978"/>
      <c r="CC113" s="978"/>
      <c r="CD113" s="978"/>
      <c r="CE113" s="978"/>
      <c r="CF113" s="972">
        <v>2.6</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132</v>
      </c>
      <c r="DH113" s="1017"/>
      <c r="DI113" s="1017"/>
      <c r="DJ113" s="1017"/>
      <c r="DK113" s="1018"/>
      <c r="DL113" s="1019" t="s">
        <v>132</v>
      </c>
      <c r="DM113" s="1017"/>
      <c r="DN113" s="1017"/>
      <c r="DO113" s="1017"/>
      <c r="DP113" s="1018"/>
      <c r="DQ113" s="1019" t="s">
        <v>445</v>
      </c>
      <c r="DR113" s="1017"/>
      <c r="DS113" s="1017"/>
      <c r="DT113" s="1017"/>
      <c r="DU113" s="1018"/>
      <c r="DV113" s="1020" t="s">
        <v>448</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76781</v>
      </c>
      <c r="AB114" s="1017"/>
      <c r="AC114" s="1017"/>
      <c r="AD114" s="1017"/>
      <c r="AE114" s="1018"/>
      <c r="AF114" s="1019">
        <v>76152</v>
      </c>
      <c r="AG114" s="1017"/>
      <c r="AH114" s="1017"/>
      <c r="AI114" s="1017"/>
      <c r="AJ114" s="1018"/>
      <c r="AK114" s="1019">
        <v>88425</v>
      </c>
      <c r="AL114" s="1017"/>
      <c r="AM114" s="1017"/>
      <c r="AN114" s="1017"/>
      <c r="AO114" s="1018"/>
      <c r="AP114" s="1020">
        <v>0.3</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8771480</v>
      </c>
      <c r="BR114" s="978"/>
      <c r="BS114" s="978"/>
      <c r="BT114" s="978"/>
      <c r="BU114" s="978"/>
      <c r="BV114" s="978">
        <v>9073363</v>
      </c>
      <c r="BW114" s="978"/>
      <c r="BX114" s="978"/>
      <c r="BY114" s="978"/>
      <c r="BZ114" s="978"/>
      <c r="CA114" s="978">
        <v>8947379</v>
      </c>
      <c r="CB114" s="978"/>
      <c r="CC114" s="978"/>
      <c r="CD114" s="978"/>
      <c r="CE114" s="978"/>
      <c r="CF114" s="972">
        <v>31.7</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132</v>
      </c>
      <c r="DH114" s="1017"/>
      <c r="DI114" s="1017"/>
      <c r="DJ114" s="1017"/>
      <c r="DK114" s="1018"/>
      <c r="DL114" s="1019" t="s">
        <v>132</v>
      </c>
      <c r="DM114" s="1017"/>
      <c r="DN114" s="1017"/>
      <c r="DO114" s="1017"/>
      <c r="DP114" s="1018"/>
      <c r="DQ114" s="1019" t="s">
        <v>132</v>
      </c>
      <c r="DR114" s="1017"/>
      <c r="DS114" s="1017"/>
      <c r="DT114" s="1017"/>
      <c r="DU114" s="1018"/>
      <c r="DV114" s="1020" t="s">
        <v>132</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121300</v>
      </c>
      <c r="AB115" s="992"/>
      <c r="AC115" s="992"/>
      <c r="AD115" s="992"/>
      <c r="AE115" s="993"/>
      <c r="AF115" s="994">
        <v>112780</v>
      </c>
      <c r="AG115" s="992"/>
      <c r="AH115" s="992"/>
      <c r="AI115" s="992"/>
      <c r="AJ115" s="993"/>
      <c r="AK115" s="994">
        <v>104165</v>
      </c>
      <c r="AL115" s="992"/>
      <c r="AM115" s="992"/>
      <c r="AN115" s="992"/>
      <c r="AO115" s="993"/>
      <c r="AP115" s="995">
        <v>0.4</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1948</v>
      </c>
      <c r="BR115" s="978"/>
      <c r="BS115" s="978"/>
      <c r="BT115" s="978"/>
      <c r="BU115" s="978"/>
      <c r="BV115" s="978">
        <v>1676</v>
      </c>
      <c r="BW115" s="978"/>
      <c r="BX115" s="978"/>
      <c r="BY115" s="978"/>
      <c r="BZ115" s="978"/>
      <c r="CA115" s="978">
        <v>1638</v>
      </c>
      <c r="CB115" s="978"/>
      <c r="CC115" s="978"/>
      <c r="CD115" s="978"/>
      <c r="CE115" s="978"/>
      <c r="CF115" s="972">
        <v>0</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132</v>
      </c>
      <c r="DH115" s="1017"/>
      <c r="DI115" s="1017"/>
      <c r="DJ115" s="1017"/>
      <c r="DK115" s="1018"/>
      <c r="DL115" s="1019" t="s">
        <v>132</v>
      </c>
      <c r="DM115" s="1017"/>
      <c r="DN115" s="1017"/>
      <c r="DO115" s="1017"/>
      <c r="DP115" s="1018"/>
      <c r="DQ115" s="1019" t="s">
        <v>445</v>
      </c>
      <c r="DR115" s="1017"/>
      <c r="DS115" s="1017"/>
      <c r="DT115" s="1017"/>
      <c r="DU115" s="1018"/>
      <c r="DV115" s="1020" t="s">
        <v>132</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132</v>
      </c>
      <c r="AB116" s="1017"/>
      <c r="AC116" s="1017"/>
      <c r="AD116" s="1017"/>
      <c r="AE116" s="1018"/>
      <c r="AF116" s="1019">
        <v>461</v>
      </c>
      <c r="AG116" s="1017"/>
      <c r="AH116" s="1017"/>
      <c r="AI116" s="1017"/>
      <c r="AJ116" s="1018"/>
      <c r="AK116" s="1019">
        <v>16</v>
      </c>
      <c r="AL116" s="1017"/>
      <c r="AM116" s="1017"/>
      <c r="AN116" s="1017"/>
      <c r="AO116" s="1018"/>
      <c r="AP116" s="1020">
        <v>0</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448</v>
      </c>
      <c r="BR116" s="978"/>
      <c r="BS116" s="978"/>
      <c r="BT116" s="978"/>
      <c r="BU116" s="978"/>
      <c r="BV116" s="978" t="s">
        <v>132</v>
      </c>
      <c r="BW116" s="978"/>
      <c r="BX116" s="978"/>
      <c r="BY116" s="978"/>
      <c r="BZ116" s="978"/>
      <c r="CA116" s="978" t="s">
        <v>132</v>
      </c>
      <c r="CB116" s="978"/>
      <c r="CC116" s="978"/>
      <c r="CD116" s="978"/>
      <c r="CE116" s="978"/>
      <c r="CF116" s="972" t="s">
        <v>132</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132</v>
      </c>
      <c r="DH116" s="1017"/>
      <c r="DI116" s="1017"/>
      <c r="DJ116" s="1017"/>
      <c r="DK116" s="1018"/>
      <c r="DL116" s="1019" t="s">
        <v>132</v>
      </c>
      <c r="DM116" s="1017"/>
      <c r="DN116" s="1017"/>
      <c r="DO116" s="1017"/>
      <c r="DP116" s="1018"/>
      <c r="DQ116" s="1019" t="s">
        <v>132</v>
      </c>
      <c r="DR116" s="1017"/>
      <c r="DS116" s="1017"/>
      <c r="DT116" s="1017"/>
      <c r="DU116" s="1018"/>
      <c r="DV116" s="1020" t="s">
        <v>132</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7852815</v>
      </c>
      <c r="AB117" s="1035"/>
      <c r="AC117" s="1035"/>
      <c r="AD117" s="1035"/>
      <c r="AE117" s="1036"/>
      <c r="AF117" s="1037">
        <v>7734877</v>
      </c>
      <c r="AG117" s="1035"/>
      <c r="AH117" s="1035"/>
      <c r="AI117" s="1035"/>
      <c r="AJ117" s="1036"/>
      <c r="AK117" s="1037">
        <v>7717658</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132</v>
      </c>
      <c r="BR117" s="978"/>
      <c r="BS117" s="978"/>
      <c r="BT117" s="978"/>
      <c r="BU117" s="978"/>
      <c r="BV117" s="978" t="s">
        <v>448</v>
      </c>
      <c r="BW117" s="978"/>
      <c r="BX117" s="978"/>
      <c r="BY117" s="978"/>
      <c r="BZ117" s="978"/>
      <c r="CA117" s="978" t="s">
        <v>132</v>
      </c>
      <c r="CB117" s="978"/>
      <c r="CC117" s="978"/>
      <c r="CD117" s="978"/>
      <c r="CE117" s="978"/>
      <c r="CF117" s="972" t="s">
        <v>132</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132</v>
      </c>
      <c r="DH117" s="1017"/>
      <c r="DI117" s="1017"/>
      <c r="DJ117" s="1017"/>
      <c r="DK117" s="1018"/>
      <c r="DL117" s="1019" t="s">
        <v>445</v>
      </c>
      <c r="DM117" s="1017"/>
      <c r="DN117" s="1017"/>
      <c r="DO117" s="1017"/>
      <c r="DP117" s="1018"/>
      <c r="DQ117" s="1019" t="s">
        <v>132</v>
      </c>
      <c r="DR117" s="1017"/>
      <c r="DS117" s="1017"/>
      <c r="DT117" s="1017"/>
      <c r="DU117" s="1018"/>
      <c r="DV117" s="1020" t="s">
        <v>445</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311</v>
      </c>
      <c r="AL118" s="943"/>
      <c r="AM118" s="943"/>
      <c r="AN118" s="943"/>
      <c r="AO118" s="944"/>
      <c r="AP118" s="1029" t="s">
        <v>438</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132</v>
      </c>
      <c r="BR118" s="1056"/>
      <c r="BS118" s="1056"/>
      <c r="BT118" s="1056"/>
      <c r="BU118" s="1056"/>
      <c r="BV118" s="1056" t="s">
        <v>448</v>
      </c>
      <c r="BW118" s="1056"/>
      <c r="BX118" s="1056"/>
      <c r="BY118" s="1056"/>
      <c r="BZ118" s="1056"/>
      <c r="CA118" s="1056" t="s">
        <v>132</v>
      </c>
      <c r="CB118" s="1056"/>
      <c r="CC118" s="1056"/>
      <c r="CD118" s="1056"/>
      <c r="CE118" s="1056"/>
      <c r="CF118" s="972" t="s">
        <v>132</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132</v>
      </c>
      <c r="DH118" s="1017"/>
      <c r="DI118" s="1017"/>
      <c r="DJ118" s="1017"/>
      <c r="DK118" s="1018"/>
      <c r="DL118" s="1019" t="s">
        <v>445</v>
      </c>
      <c r="DM118" s="1017"/>
      <c r="DN118" s="1017"/>
      <c r="DO118" s="1017"/>
      <c r="DP118" s="1018"/>
      <c r="DQ118" s="1019" t="s">
        <v>445</v>
      </c>
      <c r="DR118" s="1017"/>
      <c r="DS118" s="1017"/>
      <c r="DT118" s="1017"/>
      <c r="DU118" s="1018"/>
      <c r="DV118" s="1020" t="s">
        <v>448</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132</v>
      </c>
      <c r="AB119" s="950"/>
      <c r="AC119" s="950"/>
      <c r="AD119" s="950"/>
      <c r="AE119" s="951"/>
      <c r="AF119" s="952" t="s">
        <v>448</v>
      </c>
      <c r="AG119" s="950"/>
      <c r="AH119" s="950"/>
      <c r="AI119" s="950"/>
      <c r="AJ119" s="951"/>
      <c r="AK119" s="952" t="s">
        <v>132</v>
      </c>
      <c r="AL119" s="950"/>
      <c r="AM119" s="950"/>
      <c r="AN119" s="950"/>
      <c r="AO119" s="951"/>
      <c r="AP119" s="953" t="s">
        <v>445</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470</v>
      </c>
      <c r="BP119" s="1064"/>
      <c r="BQ119" s="1055">
        <v>96277106</v>
      </c>
      <c r="BR119" s="1056"/>
      <c r="BS119" s="1056"/>
      <c r="BT119" s="1056"/>
      <c r="BU119" s="1056"/>
      <c r="BV119" s="1056">
        <v>99370895</v>
      </c>
      <c r="BW119" s="1056"/>
      <c r="BX119" s="1056"/>
      <c r="BY119" s="1056"/>
      <c r="BZ119" s="1056"/>
      <c r="CA119" s="1056">
        <v>102865407</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1025794</v>
      </c>
      <c r="DH119" s="1042"/>
      <c r="DI119" s="1042"/>
      <c r="DJ119" s="1042"/>
      <c r="DK119" s="1043"/>
      <c r="DL119" s="1041">
        <v>1006016</v>
      </c>
      <c r="DM119" s="1042"/>
      <c r="DN119" s="1042"/>
      <c r="DO119" s="1042"/>
      <c r="DP119" s="1043"/>
      <c r="DQ119" s="1041">
        <v>987297</v>
      </c>
      <c r="DR119" s="1042"/>
      <c r="DS119" s="1042"/>
      <c r="DT119" s="1042"/>
      <c r="DU119" s="1043"/>
      <c r="DV119" s="1044">
        <v>3.5</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448</v>
      </c>
      <c r="AB120" s="1017"/>
      <c r="AC120" s="1017"/>
      <c r="AD120" s="1017"/>
      <c r="AE120" s="1018"/>
      <c r="AF120" s="1019" t="s">
        <v>132</v>
      </c>
      <c r="AG120" s="1017"/>
      <c r="AH120" s="1017"/>
      <c r="AI120" s="1017"/>
      <c r="AJ120" s="1018"/>
      <c r="AK120" s="1019" t="s">
        <v>132</v>
      </c>
      <c r="AL120" s="1017"/>
      <c r="AM120" s="1017"/>
      <c r="AN120" s="1017"/>
      <c r="AO120" s="1018"/>
      <c r="AP120" s="1020" t="s">
        <v>132</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9080012</v>
      </c>
      <c r="BR120" s="985"/>
      <c r="BS120" s="985"/>
      <c r="BT120" s="985"/>
      <c r="BU120" s="985"/>
      <c r="BV120" s="985">
        <v>8818515</v>
      </c>
      <c r="BW120" s="985"/>
      <c r="BX120" s="985"/>
      <c r="BY120" s="985"/>
      <c r="BZ120" s="985"/>
      <c r="CA120" s="985">
        <v>8903068</v>
      </c>
      <c r="CB120" s="985"/>
      <c r="CC120" s="985"/>
      <c r="CD120" s="985"/>
      <c r="CE120" s="985"/>
      <c r="CF120" s="999">
        <v>31.5</v>
      </c>
      <c r="CG120" s="1000"/>
      <c r="CH120" s="1000"/>
      <c r="CI120" s="1000"/>
      <c r="CJ120" s="1000"/>
      <c r="CK120" s="1065" t="s">
        <v>474</v>
      </c>
      <c r="CL120" s="1066"/>
      <c r="CM120" s="1066"/>
      <c r="CN120" s="1066"/>
      <c r="CO120" s="1067"/>
      <c r="CP120" s="1073" t="s">
        <v>415</v>
      </c>
      <c r="CQ120" s="1074"/>
      <c r="CR120" s="1074"/>
      <c r="CS120" s="1074"/>
      <c r="CT120" s="1074"/>
      <c r="CU120" s="1074"/>
      <c r="CV120" s="1074"/>
      <c r="CW120" s="1074"/>
      <c r="CX120" s="1074"/>
      <c r="CY120" s="1074"/>
      <c r="CZ120" s="1074"/>
      <c r="DA120" s="1074"/>
      <c r="DB120" s="1074"/>
      <c r="DC120" s="1074"/>
      <c r="DD120" s="1074"/>
      <c r="DE120" s="1074"/>
      <c r="DF120" s="1075"/>
      <c r="DG120" s="984">
        <v>16255651</v>
      </c>
      <c r="DH120" s="985"/>
      <c r="DI120" s="985"/>
      <c r="DJ120" s="985"/>
      <c r="DK120" s="985"/>
      <c r="DL120" s="985">
        <v>15826392</v>
      </c>
      <c r="DM120" s="985"/>
      <c r="DN120" s="985"/>
      <c r="DO120" s="985"/>
      <c r="DP120" s="985"/>
      <c r="DQ120" s="985">
        <v>15345183</v>
      </c>
      <c r="DR120" s="985"/>
      <c r="DS120" s="985"/>
      <c r="DT120" s="985"/>
      <c r="DU120" s="985"/>
      <c r="DV120" s="986">
        <v>54.3</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132</v>
      </c>
      <c r="AB121" s="1017"/>
      <c r="AC121" s="1017"/>
      <c r="AD121" s="1017"/>
      <c r="AE121" s="1018"/>
      <c r="AF121" s="1019" t="s">
        <v>132</v>
      </c>
      <c r="AG121" s="1017"/>
      <c r="AH121" s="1017"/>
      <c r="AI121" s="1017"/>
      <c r="AJ121" s="1018"/>
      <c r="AK121" s="1019" t="s">
        <v>448</v>
      </c>
      <c r="AL121" s="1017"/>
      <c r="AM121" s="1017"/>
      <c r="AN121" s="1017"/>
      <c r="AO121" s="1018"/>
      <c r="AP121" s="1020" t="s">
        <v>132</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795816</v>
      </c>
      <c r="BR121" s="978"/>
      <c r="BS121" s="978"/>
      <c r="BT121" s="978"/>
      <c r="BU121" s="978"/>
      <c r="BV121" s="978">
        <v>681316</v>
      </c>
      <c r="BW121" s="978"/>
      <c r="BX121" s="978"/>
      <c r="BY121" s="978"/>
      <c r="BZ121" s="978"/>
      <c r="CA121" s="978">
        <v>553797</v>
      </c>
      <c r="CB121" s="978"/>
      <c r="CC121" s="978"/>
      <c r="CD121" s="978"/>
      <c r="CE121" s="978"/>
      <c r="CF121" s="972">
        <v>2</v>
      </c>
      <c r="CG121" s="973"/>
      <c r="CH121" s="973"/>
      <c r="CI121" s="973"/>
      <c r="CJ121" s="973"/>
      <c r="CK121" s="1068"/>
      <c r="CL121" s="1069"/>
      <c r="CM121" s="1069"/>
      <c r="CN121" s="1069"/>
      <c r="CO121" s="1070"/>
      <c r="CP121" s="1078" t="s">
        <v>414</v>
      </c>
      <c r="CQ121" s="1079"/>
      <c r="CR121" s="1079"/>
      <c r="CS121" s="1079"/>
      <c r="CT121" s="1079"/>
      <c r="CU121" s="1079"/>
      <c r="CV121" s="1079"/>
      <c r="CW121" s="1079"/>
      <c r="CX121" s="1079"/>
      <c r="CY121" s="1079"/>
      <c r="CZ121" s="1079"/>
      <c r="DA121" s="1079"/>
      <c r="DB121" s="1079"/>
      <c r="DC121" s="1079"/>
      <c r="DD121" s="1079"/>
      <c r="DE121" s="1079"/>
      <c r="DF121" s="1080"/>
      <c r="DG121" s="977" t="s">
        <v>448</v>
      </c>
      <c r="DH121" s="978"/>
      <c r="DI121" s="978"/>
      <c r="DJ121" s="978"/>
      <c r="DK121" s="978"/>
      <c r="DL121" s="978" t="s">
        <v>132</v>
      </c>
      <c r="DM121" s="978"/>
      <c r="DN121" s="978"/>
      <c r="DO121" s="978"/>
      <c r="DP121" s="978"/>
      <c r="DQ121" s="978">
        <v>1024665</v>
      </c>
      <c r="DR121" s="978"/>
      <c r="DS121" s="978"/>
      <c r="DT121" s="978"/>
      <c r="DU121" s="978"/>
      <c r="DV121" s="979">
        <v>3.6</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448</v>
      </c>
      <c r="AB122" s="1017"/>
      <c r="AC122" s="1017"/>
      <c r="AD122" s="1017"/>
      <c r="AE122" s="1018"/>
      <c r="AF122" s="1019" t="s">
        <v>132</v>
      </c>
      <c r="AG122" s="1017"/>
      <c r="AH122" s="1017"/>
      <c r="AI122" s="1017"/>
      <c r="AJ122" s="1018"/>
      <c r="AK122" s="1019" t="s">
        <v>132</v>
      </c>
      <c r="AL122" s="1017"/>
      <c r="AM122" s="1017"/>
      <c r="AN122" s="1017"/>
      <c r="AO122" s="1018"/>
      <c r="AP122" s="1020" t="s">
        <v>132</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60861247</v>
      </c>
      <c r="BR122" s="1056"/>
      <c r="BS122" s="1056"/>
      <c r="BT122" s="1056"/>
      <c r="BU122" s="1056"/>
      <c r="BV122" s="1056">
        <v>63221481</v>
      </c>
      <c r="BW122" s="1056"/>
      <c r="BX122" s="1056"/>
      <c r="BY122" s="1056"/>
      <c r="BZ122" s="1056"/>
      <c r="CA122" s="1056">
        <v>66646466</v>
      </c>
      <c r="CB122" s="1056"/>
      <c r="CC122" s="1056"/>
      <c r="CD122" s="1056"/>
      <c r="CE122" s="1056"/>
      <c r="CF122" s="1076">
        <v>235.9</v>
      </c>
      <c r="CG122" s="1077"/>
      <c r="CH122" s="1077"/>
      <c r="CI122" s="1077"/>
      <c r="CJ122" s="1077"/>
      <c r="CK122" s="1068"/>
      <c r="CL122" s="1069"/>
      <c r="CM122" s="1069"/>
      <c r="CN122" s="1069"/>
      <c r="CO122" s="1070"/>
      <c r="CP122" s="1078" t="s">
        <v>416</v>
      </c>
      <c r="CQ122" s="1079"/>
      <c r="CR122" s="1079"/>
      <c r="CS122" s="1079"/>
      <c r="CT122" s="1079"/>
      <c r="CU122" s="1079"/>
      <c r="CV122" s="1079"/>
      <c r="CW122" s="1079"/>
      <c r="CX122" s="1079"/>
      <c r="CY122" s="1079"/>
      <c r="CZ122" s="1079"/>
      <c r="DA122" s="1079"/>
      <c r="DB122" s="1079"/>
      <c r="DC122" s="1079"/>
      <c r="DD122" s="1079"/>
      <c r="DE122" s="1079"/>
      <c r="DF122" s="1080"/>
      <c r="DG122" s="977">
        <v>330424</v>
      </c>
      <c r="DH122" s="978"/>
      <c r="DI122" s="978"/>
      <c r="DJ122" s="978"/>
      <c r="DK122" s="978"/>
      <c r="DL122" s="978">
        <v>286755</v>
      </c>
      <c r="DM122" s="978"/>
      <c r="DN122" s="978"/>
      <c r="DO122" s="978"/>
      <c r="DP122" s="978"/>
      <c r="DQ122" s="978">
        <v>248229</v>
      </c>
      <c r="DR122" s="978"/>
      <c r="DS122" s="978"/>
      <c r="DT122" s="978"/>
      <c r="DU122" s="978"/>
      <c r="DV122" s="979">
        <v>0.9</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132</v>
      </c>
      <c r="AB123" s="1017"/>
      <c r="AC123" s="1017"/>
      <c r="AD123" s="1017"/>
      <c r="AE123" s="1018"/>
      <c r="AF123" s="1019" t="s">
        <v>132</v>
      </c>
      <c r="AG123" s="1017"/>
      <c r="AH123" s="1017"/>
      <c r="AI123" s="1017"/>
      <c r="AJ123" s="1018"/>
      <c r="AK123" s="1019" t="s">
        <v>132</v>
      </c>
      <c r="AL123" s="1017"/>
      <c r="AM123" s="1017"/>
      <c r="AN123" s="1017"/>
      <c r="AO123" s="1018"/>
      <c r="AP123" s="1020" t="s">
        <v>132</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478</v>
      </c>
      <c r="BP123" s="1064"/>
      <c r="BQ123" s="1123">
        <v>70737075</v>
      </c>
      <c r="BR123" s="1124"/>
      <c r="BS123" s="1124"/>
      <c r="BT123" s="1124"/>
      <c r="BU123" s="1124"/>
      <c r="BV123" s="1124">
        <v>72721312</v>
      </c>
      <c r="BW123" s="1124"/>
      <c r="BX123" s="1124"/>
      <c r="BY123" s="1124"/>
      <c r="BZ123" s="1124"/>
      <c r="CA123" s="1124">
        <v>76103331</v>
      </c>
      <c r="CB123" s="1124"/>
      <c r="CC123" s="1124"/>
      <c r="CD123" s="1124"/>
      <c r="CE123" s="1124"/>
      <c r="CF123" s="1057"/>
      <c r="CG123" s="1058"/>
      <c r="CH123" s="1058"/>
      <c r="CI123" s="1058"/>
      <c r="CJ123" s="1059"/>
      <c r="CK123" s="1068"/>
      <c r="CL123" s="1069"/>
      <c r="CM123" s="1069"/>
      <c r="CN123" s="1069"/>
      <c r="CO123" s="1070"/>
      <c r="CP123" s="1078" t="s">
        <v>418</v>
      </c>
      <c r="CQ123" s="1079"/>
      <c r="CR123" s="1079"/>
      <c r="CS123" s="1079"/>
      <c r="CT123" s="1079"/>
      <c r="CU123" s="1079"/>
      <c r="CV123" s="1079"/>
      <c r="CW123" s="1079"/>
      <c r="CX123" s="1079"/>
      <c r="CY123" s="1079"/>
      <c r="CZ123" s="1079"/>
      <c r="DA123" s="1079"/>
      <c r="DB123" s="1079"/>
      <c r="DC123" s="1079"/>
      <c r="DD123" s="1079"/>
      <c r="DE123" s="1079"/>
      <c r="DF123" s="1080"/>
      <c r="DG123" s="1016">
        <v>67845</v>
      </c>
      <c r="DH123" s="1017"/>
      <c r="DI123" s="1017"/>
      <c r="DJ123" s="1017"/>
      <c r="DK123" s="1018"/>
      <c r="DL123" s="1019">
        <v>64758</v>
      </c>
      <c r="DM123" s="1017"/>
      <c r="DN123" s="1017"/>
      <c r="DO123" s="1017"/>
      <c r="DP123" s="1018"/>
      <c r="DQ123" s="1019">
        <v>63487</v>
      </c>
      <c r="DR123" s="1017"/>
      <c r="DS123" s="1017"/>
      <c r="DT123" s="1017"/>
      <c r="DU123" s="1018"/>
      <c r="DV123" s="1020">
        <v>0.2</v>
      </c>
      <c r="DW123" s="1021"/>
      <c r="DX123" s="1021"/>
      <c r="DY123" s="1021"/>
      <c r="DZ123" s="1022"/>
    </row>
    <row r="124" spans="1:130" s="248" customFormat="1" ht="26.25" customHeight="1" thickBot="1" x14ac:dyDescent="0.2">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132</v>
      </c>
      <c r="AB124" s="1017"/>
      <c r="AC124" s="1017"/>
      <c r="AD124" s="1017"/>
      <c r="AE124" s="1018"/>
      <c r="AF124" s="1019" t="s">
        <v>132</v>
      </c>
      <c r="AG124" s="1017"/>
      <c r="AH124" s="1017"/>
      <c r="AI124" s="1017"/>
      <c r="AJ124" s="1018"/>
      <c r="AK124" s="1019" t="s">
        <v>132</v>
      </c>
      <c r="AL124" s="1017"/>
      <c r="AM124" s="1017"/>
      <c r="AN124" s="1017"/>
      <c r="AO124" s="1018"/>
      <c r="AP124" s="1020" t="s">
        <v>132</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91.3</v>
      </c>
      <c r="BR124" s="1086"/>
      <c r="BS124" s="1086"/>
      <c r="BT124" s="1086"/>
      <c r="BU124" s="1086"/>
      <c r="BV124" s="1086">
        <v>95.9</v>
      </c>
      <c r="BW124" s="1086"/>
      <c r="BX124" s="1086"/>
      <c r="BY124" s="1086"/>
      <c r="BZ124" s="1086"/>
      <c r="CA124" s="1086">
        <v>94.7</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v>1059996</v>
      </c>
      <c r="DH124" s="1042"/>
      <c r="DI124" s="1042"/>
      <c r="DJ124" s="1042"/>
      <c r="DK124" s="1043"/>
      <c r="DL124" s="1041">
        <v>1069889</v>
      </c>
      <c r="DM124" s="1042"/>
      <c r="DN124" s="1042"/>
      <c r="DO124" s="1042"/>
      <c r="DP124" s="1043"/>
      <c r="DQ124" s="1041">
        <v>3083</v>
      </c>
      <c r="DR124" s="1042"/>
      <c r="DS124" s="1042"/>
      <c r="DT124" s="1042"/>
      <c r="DU124" s="1043"/>
      <c r="DV124" s="1044">
        <v>0</v>
      </c>
      <c r="DW124" s="1045"/>
      <c r="DX124" s="1045"/>
      <c r="DY124" s="1045"/>
      <c r="DZ124" s="1046"/>
    </row>
    <row r="125" spans="1:130" s="248" customFormat="1" ht="26.25" customHeight="1" x14ac:dyDescent="0.15">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132</v>
      </c>
      <c r="AB125" s="1017"/>
      <c r="AC125" s="1017"/>
      <c r="AD125" s="1017"/>
      <c r="AE125" s="1018"/>
      <c r="AF125" s="1019" t="s">
        <v>132</v>
      </c>
      <c r="AG125" s="1017"/>
      <c r="AH125" s="1017"/>
      <c r="AI125" s="1017"/>
      <c r="AJ125" s="1018"/>
      <c r="AK125" s="1019" t="s">
        <v>132</v>
      </c>
      <c r="AL125" s="1017"/>
      <c r="AM125" s="1017"/>
      <c r="AN125" s="1017"/>
      <c r="AO125" s="1018"/>
      <c r="AP125" s="1020" t="s">
        <v>132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132</v>
      </c>
      <c r="DH125" s="985"/>
      <c r="DI125" s="985"/>
      <c r="DJ125" s="985"/>
      <c r="DK125" s="985"/>
      <c r="DL125" s="985" t="s">
        <v>132</v>
      </c>
      <c r="DM125" s="985"/>
      <c r="DN125" s="985"/>
      <c r="DO125" s="985"/>
      <c r="DP125" s="985"/>
      <c r="DQ125" s="985" t="s">
        <v>132</v>
      </c>
      <c r="DR125" s="985"/>
      <c r="DS125" s="985"/>
      <c r="DT125" s="985"/>
      <c r="DU125" s="985"/>
      <c r="DV125" s="986" t="s">
        <v>132</v>
      </c>
      <c r="DW125" s="986"/>
      <c r="DX125" s="986"/>
      <c r="DY125" s="986"/>
      <c r="DZ125" s="987"/>
    </row>
    <row r="126" spans="1:130" s="248" customFormat="1" ht="26.25" customHeight="1" thickBot="1" x14ac:dyDescent="0.2">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121300</v>
      </c>
      <c r="AB126" s="1017"/>
      <c r="AC126" s="1017"/>
      <c r="AD126" s="1017"/>
      <c r="AE126" s="1018"/>
      <c r="AF126" s="1019">
        <v>112721</v>
      </c>
      <c r="AG126" s="1017"/>
      <c r="AH126" s="1017"/>
      <c r="AI126" s="1017"/>
      <c r="AJ126" s="1018"/>
      <c r="AK126" s="1019">
        <v>103919</v>
      </c>
      <c r="AL126" s="1017"/>
      <c r="AM126" s="1017"/>
      <c r="AN126" s="1017"/>
      <c r="AO126" s="1018"/>
      <c r="AP126" s="1020">
        <v>0.4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132</v>
      </c>
      <c r="DH126" s="978"/>
      <c r="DI126" s="978"/>
      <c r="DJ126" s="978"/>
      <c r="DK126" s="978"/>
      <c r="DL126" s="978" t="s">
        <v>132</v>
      </c>
      <c r="DM126" s="978"/>
      <c r="DN126" s="978"/>
      <c r="DO126" s="978"/>
      <c r="DP126" s="978"/>
      <c r="DQ126" s="978" t="s">
        <v>132</v>
      </c>
      <c r="DR126" s="978"/>
      <c r="DS126" s="978"/>
      <c r="DT126" s="978"/>
      <c r="DU126" s="978"/>
      <c r="DV126" s="979" t="s">
        <v>132</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132</v>
      </c>
      <c r="AB127" s="1017"/>
      <c r="AC127" s="1017"/>
      <c r="AD127" s="1017"/>
      <c r="AE127" s="1018"/>
      <c r="AF127" s="1019">
        <v>59</v>
      </c>
      <c r="AG127" s="1017"/>
      <c r="AH127" s="1017"/>
      <c r="AI127" s="1017"/>
      <c r="AJ127" s="1018"/>
      <c r="AK127" s="1019">
        <v>246</v>
      </c>
      <c r="AL127" s="1017"/>
      <c r="AM127" s="1017"/>
      <c r="AN127" s="1017"/>
      <c r="AO127" s="1018"/>
      <c r="AP127" s="1020">
        <v>0</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132</v>
      </c>
      <c r="DH127" s="978"/>
      <c r="DI127" s="978"/>
      <c r="DJ127" s="978"/>
      <c r="DK127" s="978"/>
      <c r="DL127" s="978" t="s">
        <v>132</v>
      </c>
      <c r="DM127" s="978"/>
      <c r="DN127" s="978"/>
      <c r="DO127" s="978"/>
      <c r="DP127" s="978"/>
      <c r="DQ127" s="978" t="s">
        <v>132</v>
      </c>
      <c r="DR127" s="978"/>
      <c r="DS127" s="978"/>
      <c r="DT127" s="978"/>
      <c r="DU127" s="978"/>
      <c r="DV127" s="979" t="s">
        <v>132</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137350</v>
      </c>
      <c r="AB128" s="1106"/>
      <c r="AC128" s="1106"/>
      <c r="AD128" s="1106"/>
      <c r="AE128" s="1107"/>
      <c r="AF128" s="1108">
        <v>136576</v>
      </c>
      <c r="AG128" s="1106"/>
      <c r="AH128" s="1106"/>
      <c r="AI128" s="1106"/>
      <c r="AJ128" s="1107"/>
      <c r="AK128" s="1108">
        <v>121707</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132</v>
      </c>
      <c r="BG128" s="1113"/>
      <c r="BH128" s="1113"/>
      <c r="BI128" s="1113"/>
      <c r="BJ128" s="1113"/>
      <c r="BK128" s="1113"/>
      <c r="BL128" s="1114"/>
      <c r="BM128" s="1112">
        <v>11.67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1948</v>
      </c>
      <c r="DH128" s="1098"/>
      <c r="DI128" s="1098"/>
      <c r="DJ128" s="1098"/>
      <c r="DK128" s="1098"/>
      <c r="DL128" s="1098">
        <v>1676</v>
      </c>
      <c r="DM128" s="1098"/>
      <c r="DN128" s="1098"/>
      <c r="DO128" s="1098"/>
      <c r="DP128" s="1098"/>
      <c r="DQ128" s="1098">
        <v>1638</v>
      </c>
      <c r="DR128" s="1098"/>
      <c r="DS128" s="1098"/>
      <c r="DT128" s="1098"/>
      <c r="DU128" s="1098"/>
      <c r="DV128" s="1099">
        <v>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32938875</v>
      </c>
      <c r="AB129" s="1017"/>
      <c r="AC129" s="1017"/>
      <c r="AD129" s="1017"/>
      <c r="AE129" s="1018"/>
      <c r="AF129" s="1019">
        <v>32751154</v>
      </c>
      <c r="AG129" s="1017"/>
      <c r="AH129" s="1017"/>
      <c r="AI129" s="1017"/>
      <c r="AJ129" s="1018"/>
      <c r="AK129" s="1019">
        <v>33259595</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132</v>
      </c>
      <c r="BG129" s="1127"/>
      <c r="BH129" s="1127"/>
      <c r="BI129" s="1127"/>
      <c r="BJ129" s="1127"/>
      <c r="BK129" s="1127"/>
      <c r="BL129" s="1128"/>
      <c r="BM129" s="1126">
        <v>16.670000000000002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4991731</v>
      </c>
      <c r="AB130" s="1017"/>
      <c r="AC130" s="1017"/>
      <c r="AD130" s="1017"/>
      <c r="AE130" s="1018"/>
      <c r="AF130" s="1019">
        <v>4969783</v>
      </c>
      <c r="AG130" s="1017"/>
      <c r="AH130" s="1017"/>
      <c r="AI130" s="1017"/>
      <c r="AJ130" s="1018"/>
      <c r="AK130" s="1019">
        <v>5002197</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9.4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27947144</v>
      </c>
      <c r="AB131" s="1042"/>
      <c r="AC131" s="1042"/>
      <c r="AD131" s="1042"/>
      <c r="AE131" s="1043"/>
      <c r="AF131" s="1041">
        <v>27781371</v>
      </c>
      <c r="AG131" s="1042"/>
      <c r="AH131" s="1042"/>
      <c r="AI131" s="1042"/>
      <c r="AJ131" s="1043"/>
      <c r="AK131" s="1041">
        <v>28257398</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94.7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9.7460191280000004</v>
      </c>
      <c r="AB132" s="1158"/>
      <c r="AC132" s="1158"/>
      <c r="AD132" s="1158"/>
      <c r="AE132" s="1159"/>
      <c r="AF132" s="1160">
        <v>9.461440906</v>
      </c>
      <c r="AG132" s="1158"/>
      <c r="AH132" s="1158"/>
      <c r="AI132" s="1158"/>
      <c r="AJ132" s="1159"/>
      <c r="AK132" s="1160">
        <v>9.1790263210000003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10.1</v>
      </c>
      <c r="AB133" s="1141"/>
      <c r="AC133" s="1141"/>
      <c r="AD133" s="1141"/>
      <c r="AE133" s="1142"/>
      <c r="AF133" s="1140">
        <v>9.6</v>
      </c>
      <c r="AG133" s="1141"/>
      <c r="AH133" s="1141"/>
      <c r="AI133" s="1141"/>
      <c r="AJ133" s="1142"/>
      <c r="AK133" s="1140">
        <v>9.4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MkVWhLV9Q4sOpyoBAgx1+9I8fMMv1FaCouOwlvdPc2bSmjwQXeHulZkpI9w8ZdzuctYOse2YwhJnGtIbdOhGA==" saltValue="IUlzGutI0JpPYiflncQn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GEvnVz+Q7mWJ5M0O/4PmyBsdge3ZbBL/EG4IldQoEFKrdbOwp5NVJPy9BkZaVGnYSFgwUYuXso4hwr5SCkxMw==" saltValue="H9bCikiTbs+u4Ue4JrMn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fIyhwWpi8u1zUrL0V7MgS0MtJXi7FhY57cZxIkZYOAOw9KZ1CvjIy+lY1QayUa1Qy2kFR6gSLuvpRzgkdZ8w==" saltValue="2d9l2bYlkmZOZthaSkTA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9282883</v>
      </c>
      <c r="AP9" s="314">
        <v>73985</v>
      </c>
      <c r="AQ9" s="315">
        <v>69168</v>
      </c>
      <c r="AR9" s="316">
        <v>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1628122</v>
      </c>
      <c r="AP10" s="317">
        <v>12976</v>
      </c>
      <c r="AQ10" s="318">
        <v>5930</v>
      </c>
      <c r="AR10" s="319">
        <v>118.8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2086</v>
      </c>
      <c r="AP11" s="317">
        <v>17</v>
      </c>
      <c r="AQ11" s="318">
        <v>1190</v>
      </c>
      <c r="AR11" s="319">
        <v>-98.6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480645</v>
      </c>
      <c r="AP13" s="317">
        <v>3831</v>
      </c>
      <c r="AQ13" s="318">
        <v>2459</v>
      </c>
      <c r="AR13" s="319">
        <v>55.8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387379</v>
      </c>
      <c r="AP14" s="317">
        <v>3087</v>
      </c>
      <c r="AQ14" s="318">
        <v>2481</v>
      </c>
      <c r="AR14" s="319">
        <v>24.4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-842147</v>
      </c>
      <c r="AP15" s="317">
        <v>-6712</v>
      </c>
      <c r="AQ15" s="318">
        <v>-4955</v>
      </c>
      <c r="AR15" s="319">
        <v>35.5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10938968</v>
      </c>
      <c r="AP16" s="317">
        <v>87184</v>
      </c>
      <c r="AQ16" s="318">
        <v>76274</v>
      </c>
      <c r="AR16" s="319">
        <v>14.3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7.82</v>
      </c>
      <c r="AP21" s="331">
        <v>7.19</v>
      </c>
      <c r="AQ21" s="332">
        <v>0.63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96.8</v>
      </c>
      <c r="AP22" s="336">
        <v>97.9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6237095</v>
      </c>
      <c r="AP32" s="345">
        <v>49710</v>
      </c>
      <c r="AQ32" s="346">
        <v>44431</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11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1287957</v>
      </c>
      <c r="AP35" s="345">
        <v>10265</v>
      </c>
      <c r="AQ35" s="346">
        <v>10870</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88425</v>
      </c>
      <c r="AP36" s="345">
        <v>705</v>
      </c>
      <c r="AQ36" s="346">
        <v>1108</v>
      </c>
      <c r="AR36" s="347">
        <v>-36.4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104165</v>
      </c>
      <c r="AP37" s="345">
        <v>830</v>
      </c>
      <c r="AQ37" s="346">
        <v>456</v>
      </c>
      <c r="AR37" s="347">
        <v>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16</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-121707</v>
      </c>
      <c r="AP39" s="345">
        <v>-970</v>
      </c>
      <c r="AQ39" s="346">
        <v>-3984</v>
      </c>
      <c r="AR39" s="347">
        <v>-75.7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-5002197</v>
      </c>
      <c r="AP40" s="345">
        <v>-39868</v>
      </c>
      <c r="AQ40" s="346">
        <v>-37561</v>
      </c>
      <c r="AR40" s="347">
        <v>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2593754</v>
      </c>
      <c r="AP41" s="345">
        <v>20672</v>
      </c>
      <c r="AQ41" s="346">
        <v>15334</v>
      </c>
      <c r="AR41" s="347">
        <v>34.799999999999997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9772244</v>
      </c>
      <c r="AN51" s="367">
        <v>75216</v>
      </c>
      <c r="AO51" s="368">
        <v>19.8</v>
      </c>
      <c r="AP51" s="369">
        <v>65942</v>
      </c>
      <c r="AQ51" s="370">
        <v>13.6</v>
      </c>
      <c r="AR51" s="371">
        <v>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3138171</v>
      </c>
      <c r="AN52" s="375">
        <v>24154</v>
      </c>
      <c r="AO52" s="376">
        <v>-25.8</v>
      </c>
      <c r="AP52" s="377">
        <v>32778</v>
      </c>
      <c r="AQ52" s="378">
        <v>2</v>
      </c>
      <c r="AR52" s="379">
        <v>-27.8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14528011</v>
      </c>
      <c r="AN53" s="367">
        <v>112595</v>
      </c>
      <c r="AO53" s="368">
        <v>49.7</v>
      </c>
      <c r="AP53" s="369">
        <v>68655</v>
      </c>
      <c r="AQ53" s="370">
        <v>4.0999999999999996</v>
      </c>
      <c r="AR53" s="371">
        <v>45.6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3690132</v>
      </c>
      <c r="AN54" s="375">
        <v>28599</v>
      </c>
      <c r="AO54" s="376">
        <v>18.399999999999999</v>
      </c>
      <c r="AP54" s="377">
        <v>32316</v>
      </c>
      <c r="AQ54" s="378">
        <v>-1.4</v>
      </c>
      <c r="AR54" s="379">
        <v>19.8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14664356</v>
      </c>
      <c r="AN55" s="367">
        <v>114564</v>
      </c>
      <c r="AO55" s="368">
        <v>1.7</v>
      </c>
      <c r="AP55" s="369">
        <v>66863</v>
      </c>
      <c r="AQ55" s="370">
        <v>-2.6</v>
      </c>
      <c r="AR55" s="371">
        <v>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3252279</v>
      </c>
      <c r="AN56" s="375">
        <v>25408</v>
      </c>
      <c r="AO56" s="376">
        <v>-11.2</v>
      </c>
      <c r="AP56" s="377">
        <v>32770</v>
      </c>
      <c r="AQ56" s="378">
        <v>1.4</v>
      </c>
      <c r="AR56" s="379">
        <v>-12.6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8467044</v>
      </c>
      <c r="AN57" s="367">
        <v>66845</v>
      </c>
      <c r="AO57" s="368">
        <v>-41.7</v>
      </c>
      <c r="AP57" s="369">
        <v>72051</v>
      </c>
      <c r="AQ57" s="370">
        <v>7.8</v>
      </c>
      <c r="AR57" s="371">
        <v>-49.5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4135286</v>
      </c>
      <c r="AN58" s="375">
        <v>32647</v>
      </c>
      <c r="AO58" s="376">
        <v>28.5</v>
      </c>
      <c r="AP58" s="377">
        <v>34140</v>
      </c>
      <c r="AQ58" s="378">
        <v>4.2</v>
      </c>
      <c r="AR58" s="379">
        <v>24.3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7353584</v>
      </c>
      <c r="AN59" s="367">
        <v>58608</v>
      </c>
      <c r="AO59" s="368">
        <v>-12.3</v>
      </c>
      <c r="AP59" s="369">
        <v>72756</v>
      </c>
      <c r="AQ59" s="370">
        <v>1</v>
      </c>
      <c r="AR59" s="371">
        <v>-13.3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4160981</v>
      </c>
      <c r="AN60" s="375">
        <v>33163</v>
      </c>
      <c r="AO60" s="376">
        <v>1.6</v>
      </c>
      <c r="AP60" s="377">
        <v>32117</v>
      </c>
      <c r="AQ60" s="378">
        <v>-5.9</v>
      </c>
      <c r="AR60" s="379">
        <v>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10957048</v>
      </c>
      <c r="AN61" s="382">
        <v>85566</v>
      </c>
      <c r="AO61" s="383">
        <v>3.4</v>
      </c>
      <c r="AP61" s="384">
        <v>69253</v>
      </c>
      <c r="AQ61" s="385">
        <v>4.8</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3675370</v>
      </c>
      <c r="AN62" s="375">
        <v>28794</v>
      </c>
      <c r="AO62" s="376">
        <v>2.2999999999999998</v>
      </c>
      <c r="AP62" s="377">
        <v>32824</v>
      </c>
      <c r="AQ62" s="378">
        <v>0.1</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sjS8Js2lvlIsN+9JNpIadFgPvfI/7hogOtnq/x7MaYZY7vrjsnBMONMxsA0CkQzrgzaiqCXQIKAk09Qv3Hc7w==" saltValue="OCM/wb+YIRafFDvVRVpY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sguXstjFmUl4YYKpjpsSxn0syYW81jOmNpOGa7gbAiqE7ztbSIzD7SFGDHEXqe7skU5oTgA+PJZAd+6OgTLm/Q==" saltValue="TKaQsN0HQXjngBcWLR5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iHbldAk635bU7eVNbRx6n72JvisT0d6G3Kclcmro7CRVn0svvuH75m1elu5Eto3pyU4PD1m4h/1Wm812BuHw+Q==" saltValue="wc9nT79ufUk4rqvhzYSP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6.39</v>
      </c>
      <c r="G47" s="12">
        <v>6.45</v>
      </c>
      <c r="H47" s="12">
        <v>7.12</v>
      </c>
      <c r="I47" s="12">
        <v>7.18</v>
      </c>
      <c r="J47" s="13">
        <v>5.88</v>
      </c>
    </row>
    <row r="48" spans="2:10" ht="57.75" customHeight="1" x14ac:dyDescent="0.15">
      <c r="B48" s="14"/>
      <c r="C48" s="1202" t="s">
        <v>4</v>
      </c>
      <c r="D48" s="1202"/>
      <c r="E48" s="1203"/>
      <c r="F48" s="15">
        <v>3.7</v>
      </c>
      <c r="G48" s="16">
        <v>5.1100000000000003</v>
      </c>
      <c r="H48" s="16">
        <v>3.49</v>
      </c>
      <c r="I48" s="16">
        <v>2.1800000000000002</v>
      </c>
      <c r="J48" s="17">
        <v>3.9</v>
      </c>
    </row>
    <row r="49" spans="2:10" ht="57.75" customHeight="1" thickBot="1" x14ac:dyDescent="0.2">
      <c r="B49" s="18"/>
      <c r="C49" s="1204" t="s">
        <v>5</v>
      </c>
      <c r="D49" s="1204"/>
      <c r="E49" s="1205"/>
      <c r="F49" s="19" t="s">
        <v>562</v>
      </c>
      <c r="G49" s="20">
        <v>1.38</v>
      </c>
      <c r="H49" s="20" t="s">
        <v>563</v>
      </c>
      <c r="I49" s="20" t="s">
        <v>564</v>
      </c>
      <c r="J49" s="21">
        <v>0.66</v>
      </c>
    </row>
    <row r="50" spans="2:10" ht="13.5" customHeight="1" x14ac:dyDescent="0.15"/>
  </sheetData>
  <sheetProtection algorithmName="SHA-512" hashValue="0MYj/H0uLeyabFtsA8Ota8GLbcgO9ELVLmqHUahJ3/B38PtECmBx1k/yW5RosdDUUBqbL4H5CViQfCZarY6OhQ==" saltValue="naZtI9lPw/KNJwL6egu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橋本　理恵</cp:lastModifiedBy>
  <cp:lastPrinted>2022-03-08T04:52:13Z</cp:lastPrinted>
  <dcterms:created xsi:type="dcterms:W3CDTF">2022-02-02T07:16:59Z</dcterms:created>
  <dcterms:modified xsi:type="dcterms:W3CDTF">2022-03-08T04:52:16Z</dcterms:modified>
  <cp:category/>
</cp:coreProperties>
</file>